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WildThing-Collaboration\"/>
    </mc:Choice>
  </mc:AlternateContent>
  <xr:revisionPtr revIDLastSave="0" documentId="13_ncr:1_{613ECBE1-4594-4D8D-85C8-D27E296F2D82}" xr6:coauthVersionLast="47" xr6:coauthVersionMax="47" xr10:uidLastSave="{00000000-0000-0000-0000-000000000000}"/>
  <bookViews>
    <workbookView xWindow="-120" yWindow="-120" windowWidth="29040" windowHeight="15720" tabRatio="550" firstSheet="4" activeTab="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Component List" sheetId="21" r:id="rId6"/>
    <sheet name="V2 LayoutPics" sheetId="11" state="hidden" r:id="rId7"/>
    <sheet name="LED Wiring" sheetId="15" state="hidden" r:id="rId8"/>
    <sheet name="Tether Switch Logic" sheetId="9" state="hidden" r:id="rId9"/>
    <sheet name="MEGA w SHIELD w Amazon(b4 Joy)" sheetId="6" state="hidden" r:id="rId10"/>
    <sheet name="MEGA JST Shield" sheetId="2" state="hidden" r:id="rId11"/>
    <sheet name="MEGA with Amazon (markup)" sheetId="7" state="hidden" r:id="rId12"/>
    <sheet name="MEGA with Amazon (old 20210617)" sheetId="4" state="hidden" r:id="rId13"/>
    <sheet name="MEGA with Amazon (V0)" sheetId="5" state="hidden" r:id="rId14"/>
    <sheet name="V3.2 MEGA &amp; MotorSHIELD" sheetId="16" state="hidden" r:id="rId15"/>
    <sheet name="V4.0 Mask" sheetId="19" state="hidden" r:id="rId16"/>
    <sheet name="JoystickDiagnosticResistors" sheetId="3" r:id="rId17"/>
    <sheet name="Buttons" sheetId="13" r:id="rId18"/>
  </sheets>
  <definedNames>
    <definedName name="_xlnm.Print_Area" localSheetId="10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9">'MEGA w SHIELD w Amazon(b4 Joy)'!$A$1:$W$32</definedName>
    <definedName name="_xlnm.Print_Area" localSheetId="11">'MEGA with Amazon (markup)'!$A$1:$W$32</definedName>
    <definedName name="_xlnm.Print_Area" localSheetId="12">'MEGA with Amazon (old 20210617)'!$A$1:$W$32</definedName>
    <definedName name="_xlnm.Print_Area" localSheetId="13">'MEGA with Amazon (V0)'!$A$1:$W$1</definedName>
    <definedName name="_xlnm.Print_Area" localSheetId="3">'V3.1 MEGA w MotorSHIELD'!$A$1:$AD$32</definedName>
    <definedName name="_xlnm.Print_Area" localSheetId="14">'V3.2 MEGA &amp; MotorSHIELD'!$A$1:$AD$32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Tracy O Fleming</author>
  </authors>
  <commentList>
    <comment ref="E3" authorId="0" shapeId="0" xr:uid="{EFDC8DFD-C447-4572-B198-9F18BF3CEB0C}">
      <text>
        <r>
          <rPr>
            <b/>
            <sz val="9"/>
            <color indexed="81"/>
            <rFont val="Tahoma"/>
            <family val="2"/>
          </rPr>
          <t>Tracy O Fleming:</t>
        </r>
        <r>
          <rPr>
            <sz val="9"/>
            <color indexed="81"/>
            <rFont val="Tahoma"/>
            <family val="2"/>
          </rPr>
          <t xml:space="preserve">
Recommendation for purchase</t>
        </r>
      </text>
    </comment>
  </commentList>
</comments>
</file>

<file path=xl/sharedStrings.xml><?xml version="1.0" encoding="utf-8"?>
<sst xmlns="http://schemas.openxmlformats.org/spreadsheetml/2006/main" count="1722" uniqueCount="303">
  <si>
    <t>AREF</t>
  </si>
  <si>
    <t>GND</t>
  </si>
  <si>
    <t>LED GND</t>
  </si>
  <si>
    <t>brn</t>
  </si>
  <si>
    <t>RESET</t>
  </si>
  <si>
    <t>D13</t>
  </si>
  <si>
    <t>brn/wht</t>
  </si>
  <si>
    <t>HC-05 +3.3v</t>
  </si>
  <si>
    <t>3V3</t>
  </si>
  <si>
    <t>D12</t>
  </si>
  <si>
    <t>LED4</t>
  </si>
  <si>
    <t>blu/wht</t>
  </si>
  <si>
    <t>Joystick Power</t>
  </si>
  <si>
    <t>5V</t>
  </si>
  <si>
    <t>D11</t>
  </si>
  <si>
    <t>LED3</t>
  </si>
  <si>
    <t>grn/wht</t>
  </si>
  <si>
    <t>Joystick GND</t>
  </si>
  <si>
    <t>D10</t>
  </si>
  <si>
    <t>LED2</t>
  </si>
  <si>
    <t>org/wht</t>
  </si>
  <si>
    <t>blk</t>
  </si>
  <si>
    <t>Power Ground</t>
  </si>
  <si>
    <t>D9</t>
  </si>
  <si>
    <t>LED1</t>
  </si>
  <si>
    <t>red</t>
  </si>
  <si>
    <t>+12V</t>
  </si>
  <si>
    <t>VIN</t>
  </si>
  <si>
    <t>D8</t>
  </si>
  <si>
    <t>3PositionSwitch +5v</t>
  </si>
  <si>
    <t>A0</t>
  </si>
  <si>
    <t>D7</t>
  </si>
  <si>
    <t>SPARK2 PWM</t>
  </si>
  <si>
    <t>wht</t>
  </si>
  <si>
    <t>org</t>
  </si>
  <si>
    <t>Joystick X (JoyPos1)</t>
  </si>
  <si>
    <t>A1</t>
  </si>
  <si>
    <t>D6</t>
  </si>
  <si>
    <t>Joystick Y (JoyPos2)</t>
  </si>
  <si>
    <t>A2</t>
  </si>
  <si>
    <t>D5</t>
  </si>
  <si>
    <t>SPARK1 PWM</t>
  </si>
  <si>
    <t>A3</t>
  </si>
  <si>
    <t>D4</t>
  </si>
  <si>
    <t>grn</t>
  </si>
  <si>
    <t>3PositionSwitch Read1</t>
  </si>
  <si>
    <t>A4</t>
  </si>
  <si>
    <t>D3</t>
  </si>
  <si>
    <t>3PositionSwitch Read2</t>
  </si>
  <si>
    <t>A5</t>
  </si>
  <si>
    <t>D2</t>
  </si>
  <si>
    <t>HC-05 GND</t>
  </si>
  <si>
    <t>A6</t>
  </si>
  <si>
    <t>TX0</t>
  </si>
  <si>
    <t>D1</t>
  </si>
  <si>
    <t>A7</t>
  </si>
  <si>
    <t>RX0</t>
  </si>
  <si>
    <t>D0</t>
  </si>
  <si>
    <t>A8</t>
  </si>
  <si>
    <t>TX3</t>
  </si>
  <si>
    <t>D14</t>
  </si>
  <si>
    <t>A9</t>
  </si>
  <si>
    <t>RX3</t>
  </si>
  <si>
    <t>D15</t>
  </si>
  <si>
    <t>A10</t>
  </si>
  <si>
    <t>TX2</t>
  </si>
  <si>
    <t>D16</t>
  </si>
  <si>
    <t>HC-05 RX (via 220ohm+220ohm voltage divider)</t>
  </si>
  <si>
    <t>blu</t>
  </si>
  <si>
    <t>A11</t>
  </si>
  <si>
    <t>RX2</t>
  </si>
  <si>
    <t>D17</t>
  </si>
  <si>
    <t>HC-05 TX</t>
  </si>
  <si>
    <t>A12</t>
  </si>
  <si>
    <t>TX1</t>
  </si>
  <si>
    <t>D18</t>
  </si>
  <si>
    <t>A13</t>
  </si>
  <si>
    <t>RX1</t>
  </si>
  <si>
    <t>D19</t>
  </si>
  <si>
    <t>A14</t>
  </si>
  <si>
    <t>SOA</t>
  </si>
  <si>
    <t>D20</t>
  </si>
  <si>
    <t>A15</t>
  </si>
  <si>
    <t>SCL</t>
  </si>
  <si>
    <t>D21</t>
  </si>
  <si>
    <t>SPARK1 GND</t>
  </si>
  <si>
    <t>SPARK1 +5V</t>
  </si>
  <si>
    <t>D52</t>
  </si>
  <si>
    <t>D50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</si>
  <si>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</si>
  <si>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</si>
  <si>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</si>
  <si>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</si>
  <si>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</si>
  <si>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</si>
  <si>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</si>
  <si>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</si>
  <si>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</si>
  <si>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</si>
  <si>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</si>
  <si>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</si>
  <si>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</si>
  <si>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</si>
  <si>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D53</t>
  </si>
  <si>
    <t>D51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</si>
  <si>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</si>
  <si>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</si>
  <si>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</si>
  <si>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</si>
  <si>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</si>
  <si>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</si>
  <si>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</si>
  <si>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</si>
  <si>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</si>
  <si>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</si>
  <si>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</si>
  <si>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</si>
  <si>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</si>
  <si>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</si>
  <si>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SPARK2 GND</t>
  </si>
  <si>
    <t>SPARK2 +5V</t>
  </si>
  <si>
    <t>MEGA w/ AMAZON CONTROLLER</t>
  </si>
  <si>
    <t>Speed Pot +5v</t>
  </si>
  <si>
    <t>joyX_Onboard</t>
  </si>
  <si>
    <t>Driver PWM2</t>
  </si>
  <si>
    <t>joyY_Onboard</t>
  </si>
  <si>
    <t>Driver DIR2</t>
  </si>
  <si>
    <t>JoySwitch_Onboard</t>
  </si>
  <si>
    <t>Driver PWM1</t>
  </si>
  <si>
    <t xml:space="preserve"> </t>
  </si>
  <si>
    <t>joyX_Tether</t>
  </si>
  <si>
    <t>Driver DIR1</t>
  </si>
  <si>
    <t>joyY_Tether</t>
  </si>
  <si>
    <t>JoySwitch_Tether</t>
  </si>
  <si>
    <t>Speed Pot Read</t>
  </si>
  <si>
    <t>Driver GND</t>
  </si>
  <si>
    <t>Driver +5V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</si>
  <si>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</si>
  <si>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t>VDD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</si>
  <si>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</si>
  <si>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</si>
  <si>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</si>
  <si>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M1 Current Sense</t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</si>
  <si>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</si>
  <si>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</si>
  <si>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</si>
  <si>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</si>
  <si>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</si>
  <si>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t>+5V</t>
  </si>
  <si>
    <t>ONBOARD Joystick</t>
  </si>
  <si>
    <t>TETHER Joystick</t>
  </si>
  <si>
    <t>Speed Pot</t>
  </si>
  <si>
    <t>MEGA w/ MOTOR SHIELD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</si>
  <si>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</si>
  <si>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ALTERNATES</t>
  </si>
  <si>
    <t>MAIN JOY SWITCH</t>
  </si>
  <si>
    <t>FORWARD Onboard</t>
  </si>
  <si>
    <t>REVERSE Onboard</t>
  </si>
  <si>
    <t>RIGHT Onboard</t>
  </si>
  <si>
    <t>Onboard Switch</t>
  </si>
  <si>
    <t>LEFT Onboard</t>
  </si>
  <si>
    <t>Tether Switch</t>
  </si>
  <si>
    <t>+5v</t>
  </si>
  <si>
    <t>TETHER Joy</t>
  </si>
  <si>
    <t>ONBOARD Joy</t>
  </si>
  <si>
    <t>MAIN</t>
  </si>
  <si>
    <t>Orange White</t>
  </si>
  <si>
    <t>Brown</t>
  </si>
  <si>
    <t>Orange</t>
  </si>
  <si>
    <t>Blue</t>
  </si>
  <si>
    <t>Green</t>
  </si>
  <si>
    <t>Green White</t>
  </si>
  <si>
    <t>Blue White</t>
  </si>
  <si>
    <t>Red</t>
  </si>
  <si>
    <t>Black</t>
  </si>
  <si>
    <t>Rules</t>
  </si>
  <si>
    <t>Basically if onboard switch is ON (Tether Selected), then use tether (unless Tether Switch is OFF)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</si>
  <si>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</si>
  <si>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1) Onboard Selected, but Tether attached</t>
  </si>
  <si>
    <t>2) Tether Selected, but not attached</t>
  </si>
  <si>
    <t>IF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</si>
  <si>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</si>
  <si>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</si>
  <si>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</si>
  <si>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</si>
  <si>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</si>
  <si>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</si>
  <si>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</si>
  <si>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GOOD</t>
  </si>
  <si>
    <t>BAD</t>
  </si>
  <si>
    <t>ANY</t>
  </si>
  <si>
    <t>Onboard Quality</t>
  </si>
  <si>
    <t>THEN</t>
  </si>
  <si>
    <t>Which Joystick to Use &gt;</t>
  </si>
  <si>
    <t>Tether</t>
  </si>
  <si>
    <t>STOP</t>
  </si>
  <si>
    <t>Occupant</t>
  </si>
  <si>
    <t>Tether Light</t>
  </si>
  <si>
    <t>ON</t>
  </si>
  <si>
    <t>BLINK</t>
  </si>
  <si>
    <t>OFF</t>
  </si>
  <si>
    <t>Onboard Light</t>
  </si>
  <si>
    <t>Arduino Logic (Loop)</t>
  </si>
  <si>
    <t>Use_Old = Use</t>
  </si>
  <si>
    <t>IF Onboard &amp; Tether THEN</t>
  </si>
  <si>
    <t>Use = Tether</t>
  </si>
  <si>
    <t>ELSE</t>
  </si>
  <si>
    <t>Use = Occupant</t>
  </si>
  <si>
    <t>END</t>
  </si>
  <si>
    <t>If Use &lt;&gt; Use_Old</t>
  </si>
  <si>
    <t>if Use Tether</t>
  </si>
  <si>
    <t>Goto Learn (0,1)</t>
  </si>
  <si>
    <t>Learn (x,y)</t>
  </si>
  <si>
    <t>else</t>
  </si>
  <si>
    <t>Pinx = x</t>
  </si>
  <si>
    <t>Goto Learn (2,3)</t>
  </si>
  <si>
    <t>Piny = y</t>
  </si>
  <si>
    <t>end</t>
  </si>
  <si>
    <t>End</t>
  </si>
  <si>
    <t>Learn</t>
  </si>
  <si>
    <t>check center</t>
  </si>
  <si>
    <t>Operation</t>
  </si>
  <si>
    <t>If X&amp;Y Good then</t>
  </si>
  <si>
    <t>Determine Motor Drive</t>
  </si>
  <si>
    <t>Else</t>
  </si>
  <si>
    <t>Rampdown Motors</t>
  </si>
  <si>
    <t>Drive Motors</t>
  </si>
  <si>
    <t>joyX_Occupant</t>
  </si>
  <si>
    <t>joyY_Occupant</t>
  </si>
  <si>
    <t>Speed Pot Read1</t>
  </si>
  <si>
    <t>Joystick(s) Power</t>
  </si>
  <si>
    <t>Joystick(s) GND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</si>
  <si>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</si>
  <si>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Active LED</t>
  </si>
  <si>
    <t>LED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</si>
  <si>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</si>
  <si>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</si>
  <si>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</si>
  <si>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</si>
  <si>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</si>
  <si>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</si>
  <si>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</si>
  <si>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</si>
  <si>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t>WildThing Modification Component List</t>
  </si>
  <si>
    <t>Backback w- V4 build configuration</t>
  </si>
  <si>
    <t>Battery</t>
  </si>
  <si>
    <t>Charger</t>
  </si>
  <si>
    <t>Remote Kill Switch</t>
  </si>
  <si>
    <t>Big Red Switch</t>
  </si>
  <si>
    <t>Arduino</t>
  </si>
  <si>
    <t>Dual Motor Driver</t>
  </si>
  <si>
    <t>Single Motor Driver</t>
  </si>
  <si>
    <t>Fuse Link</t>
  </si>
  <si>
    <t>5 Point Harness</t>
  </si>
  <si>
    <t>Zip Tie Grommet</t>
  </si>
  <si>
    <t>On Hand</t>
  </si>
  <si>
    <t>Needed per Unit</t>
  </si>
  <si>
    <t>Qty Per Pkg</t>
  </si>
  <si>
    <t>Description</t>
  </si>
  <si>
    <t>mxuteuk 20 Pairs 22 AWG JST SM Plug 4 Pin Male to Female LED Wire Connector Adapter Electrical Cable 150mm for SM-4P</t>
  </si>
  <si>
    <t>Prewired JST Connectors</t>
  </si>
  <si>
    <t>Tether Cable</t>
  </si>
  <si>
    <t>Striveday 24 AWG 4 Conductor Wire Power Cable Audio Cable Signal Line (Red &amp; Black &amp; Yellow &amp; White) 33ft UL Certification</t>
  </si>
  <si>
    <t>Small Zip ties</t>
  </si>
  <si>
    <t>500 pcs 4 inch Cable Zip Ties Heavy Duty, Premium Plastic Wire Ties with 40 LBS Tensile Strength, UV Resistant Cable Ties, Self-Locking White Nylon Tie Straps</t>
  </si>
  <si>
    <t>LotFancy 22AWG Stranded Wire, 6 Colors (30 Feet/9 M Each) Electrical Wire, UL Listed, Tinned Copper Hookup Wire Kit 22 Gauge 300V for DIY, Flexible, PVC Insulated</t>
  </si>
  <si>
    <t>22 AWG Silicone Wire- 30' @ 6 Colors</t>
  </si>
  <si>
    <t>~1'</t>
  </si>
  <si>
    <t>30'</t>
  </si>
  <si>
    <t>RGB Color LED</t>
  </si>
  <si>
    <t>EDGELEC 100pcs 5mm RGB Tri-Color (Red Green Blue Multicolor) 4Pin LED Diodes Common Cathode Diffused Round Lens 29mm Long Lead +300pcs Resistors (for DC 6-12V) Included,Light Emitting Diodes</t>
  </si>
  <si>
    <t>3D printed part from PETG</t>
  </si>
  <si>
    <t>15'</t>
  </si>
  <si>
    <t>Universal 5 Point Harness- Adjustable for Safety</t>
  </si>
  <si>
    <t>B10K 10K Ohm Knurled Shaft Linear Rotary Taper Potentiometer with Knob/Nuts/Washer Kit-20 Pcs</t>
  </si>
  <si>
    <t>DaierTek 12V 20A Waterproof Rocker Switch Blue LED Lighted Round ON Off 3 Pin 12 Volt Weatherproof Illuminated Toggle for Marine Car RV Truck -5Pack</t>
  </si>
  <si>
    <t>Acxico 1Pcs Joystick Potentiometer JH-D202X-R2/R4 5K 10K ohm 2-axis Sealed PTZ Thermistor</t>
  </si>
  <si>
    <t>8 pair</t>
  </si>
  <si>
    <t>20'</t>
  </si>
  <si>
    <t>??</t>
  </si>
  <si>
    <t>1/4" Spade Connectors</t>
  </si>
  <si>
    <t>~50</t>
  </si>
  <si>
    <t>haisstronica 200PCS Red Heat Shrink Spade Connectors,AWG 22-16 Heat Shrink Spade Terminlas Kit,Male and Female Electrical Quick Disconnect Wire Connectors</t>
  </si>
  <si>
    <t>MCIGICM 12 AWG Inline Fuse Holder with 30A ATC/ATO Blade Fuse, 5 Pack</t>
  </si>
  <si>
    <t>BTS7960 43A H-bridge Double High Power Motor Driver Module/Diy Smart Car Current Diagnostic</t>
  </si>
  <si>
    <t>10 pair</t>
  </si>
  <si>
    <t>Pololu Dual VNH5019 Motor Driver Shield for Arduino</t>
  </si>
  <si>
    <t>Arduino Mega 2560 REV3</t>
  </si>
  <si>
    <t>mxuteuk 2pcs 22mm 2 NC Red Mushroom Emergency Stop Push Button Switch AC 660V 10A, 1 Year Warranty HB2-ES544</t>
  </si>
  <si>
    <t>VONVOFF Wireless Remote Switch with 328ft Long Range DC12V/24v/48v/72V Switch for Anti-Theft Alarms,Security Systems Roller Lind Door,Motor Cycles etc (Black)</t>
  </si>
  <si>
    <t>Power Wheels 12-volt Rechargeable Battery</t>
  </si>
  <si>
    <t>SafeAMP 12-Volt Charger for Power Wheels Gray Battery and Orange Top Battery</t>
  </si>
  <si>
    <t>Needed</t>
  </si>
  <si>
    <t>?</t>
  </si>
  <si>
    <t>Joystic Housing- Onboard</t>
  </si>
  <si>
    <t>Joystick Housing- Tether</t>
  </si>
  <si>
    <t>n/a</t>
  </si>
  <si>
    <t>Joystick</t>
  </si>
  <si>
    <t>Zip Ties</t>
  </si>
  <si>
    <t>Tether Connector- tether (bottom half)</t>
  </si>
  <si>
    <t>Tether Connector- tether (top half)</t>
  </si>
  <si>
    <t>Tether Connector- base (top half)</t>
  </si>
  <si>
    <t>Tether Connector- base (bottom half)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</si>
</sst>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2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0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0" fillId="2" borderId="0" xfId="0" applyFill="1"/>
    <xf numFmtId="0" fontId="3" fillId="0" borderId="0" xfId="0" applyFont="1"/>
    <xf numFmtId="0" fontId="3" fillId="3" borderId="0" xfId="0" applyFont="1" applyFill="1"/>
    <xf numFmtId="0" fontId="3" fillId="0" borderId="0" xfId="0" applyFont="1" applyAlignment="1">
      <alignment textRotation="90"/>
    </xf>
    <xf numFmtId="0" fontId="3" fillId="4" borderId="0" xfId="0" applyFont="1" applyFill="1"/>
    <xf numFmtId="0" fontId="3" fillId="2" borderId="0" xfId="0" applyFont="1" applyFill="1"/>
    <xf numFmtId="0" fontId="3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165" fontId="0" fillId="0" borderId="0" xfId="1" applyNumberFormat="1" applyFont="1" applyFill="1"/>
    <xf numFmtId="0" fontId="0" fillId="7" borderId="1" xfId="0" applyFill="1" applyBorder="1" applyAlignment="1">
      <alignment horizontal="left"/>
    </xf>
    <xf numFmtId="0" fontId="6" fillId="2" borderId="0" xfId="0" applyFont="1" applyFill="1" applyAlignment="1">
      <alignment horizontal="left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9" fillId="0" borderId="4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11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/>
    <xf numFmtId="0" fontId="1" fillId="7" borderId="17" xfId="0" applyFont="1" applyFill="1" applyBorder="1"/>
    <xf numFmtId="0" fontId="1" fillId="7" borderId="18" xfId="0" applyFont="1" applyFill="1" applyBorder="1"/>
    <xf numFmtId="0" fontId="1" fillId="5" borderId="16" xfId="0" applyFont="1" applyFill="1" applyBorder="1"/>
    <xf numFmtId="0" fontId="1" fillId="5" borderId="17" xfId="0" applyFont="1" applyFill="1" applyBorder="1"/>
    <xf numFmtId="0" fontId="0" fillId="5" borderId="18" xfId="0" applyFill="1" applyBorder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5" fillId="0" borderId="0" xfId="0" applyFont="1"/>
    <xf numFmtId="0" fontId="5" fillId="0" borderId="0" xfId="0" applyFont="1" applyAlignment="1">
      <alignment shrinkToFit="1"/>
    </xf>
    <xf numFmtId="0" fontId="5" fillId="0" borderId="0" xfId="0" quotePrefix="1" applyFont="1" applyAlignment="1">
      <alignment shrinkToFit="1"/>
    </xf>
    <xf numFmtId="0" fontId="1" fillId="7" borderId="10" xfId="0" applyFont="1" applyFill="1" applyBorder="1"/>
    <xf numFmtId="0" fontId="1" fillId="7" borderId="11" xfId="0" applyFont="1" applyFill="1" applyBorder="1"/>
    <xf numFmtId="0" fontId="1" fillId="7" borderId="12" xfId="0" applyFont="1" applyFill="1" applyBorder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6" fillId="0" borderId="0" xfId="0" applyFont="1" applyAlignment="1">
      <alignment wrapText="1"/>
    </xf>
    <xf numFmtId="0" fontId="0" fillId="0" borderId="0" xfId="0" applyAlignment="1">
      <alignment wrapText="1"/>
    </xf>
    <xf numFmtId="0" fontId="6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0" fillId="0" borderId="0" xfId="0" applyAlignment="1">
      <alignment horizontal="right" wrapText="1"/>
    </xf>
    <xf numFmtId="0" fontId="0" fillId="0" borderId="0" xfId="0" applyAlignment="1">
      <alignment horizontal="right" vertical="center" wrapText="1"/>
    </xf>
    <xf numFmtId="0" fontId="13" fillId="0" borderId="0" xfId="0" applyFont="1" applyAlignment="1">
      <alignment wrapText="1"/>
    </xf>
    <xf numFmtId="0" fontId="13" fillId="0" borderId="0" xfId="0" applyFont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6" fillId="0" borderId="0" xfId="0" applyFont="1"/>
    <xf numFmtId="0" fontId="2" fillId="0" borderId="0" xfId="0" applyFont="1" applyAlignment="1">
      <alignment shrinkToFit="1"/>
    </xf>
    <xf numFmtId="0" fontId="14" fillId="7" borderId="6" xfId="0" quotePrefix="1" applyFont="1" applyFill="1" applyBorder="1" applyAlignment="1">
      <alignment horizontal="center" textRotation="90"/>
    </xf>
    <xf numFmtId="0" fontId="14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4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5" fillId="0" borderId="0" xfId="0" applyFont="1" applyAlignment="1">
      <alignment horizontal="center"/>
    </xf>
    <xf numFmtId="0" fontId="5" fillId="0" borderId="0" xfId="0" quotePrefix="1" applyFont="1" applyAlignment="1">
      <alignment horizontal="center"/>
    </xf>
    <xf numFmtId="0" fontId="2" fillId="21" borderId="0" xfId="0" applyFont="1" applyFill="1" applyAlignment="1">
      <alignment shrinkToFit="1"/>
    </xf>
    <xf numFmtId="0" fontId="14" fillId="21" borderId="6" xfId="0" quotePrefix="1" applyFont="1" applyFill="1" applyBorder="1" applyAlignment="1">
      <alignment horizontal="center" textRotation="90"/>
    </xf>
    <xf numFmtId="0" fontId="5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5" fillId="22" borderId="0" xfId="0" applyFont="1" applyFill="1" applyAlignment="1">
      <alignment horizontal="center" vertical="center" shrinkToFit="1"/>
    </xf>
    <xf numFmtId="0" fontId="16" fillId="22" borderId="0" xfId="0" applyFont="1" applyFill="1" applyAlignment="1">
      <alignment horizontal="center" vertical="center" shrinkToFit="1"/>
    </xf>
    <xf numFmtId="0" fontId="5" fillId="0" borderId="0" xfId="0" applyFont="1" applyAlignment="1">
      <alignment horizontal="center" shrinkToFit="1"/>
    </xf>
    <xf numFmtId="0" fontId="5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Border="1" applyAlignment="1">
      <alignment horizontal="center" textRotation="90"/>
    </xf>
    <xf numFmtId="0" fontId="1" fillId="0" borderId="1" xfId="0" applyFont="1" applyBorder="1" applyAlignment="1">
      <alignment horizontal="center" textRotation="90" wrapText="1"/>
    </xf>
    <xf numFmtId="0" fontId="1" fillId="8" borderId="1" xfId="0" applyFont="1" applyFill="1" applyBorder="1" applyAlignment="1">
      <alignment horizontal="center" textRotation="90" wrapText="1"/>
    </xf>
    <xf numFmtId="0" fontId="6" fillId="0" borderId="0" xfId="0" applyFont="1" applyAlignment="1">
      <alignment horizontal="center"/>
    </xf>
    <xf numFmtId="0" fontId="19" fillId="0" borderId="0" xfId="2"/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92D050"/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4.png"/><Relationship Id="rId1" Type="http://schemas.openxmlformats.org/officeDocument/2006/relationships/image" Target="../media/image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2.png"/><Relationship Id="rId18" Type="http://schemas.openxmlformats.org/officeDocument/2006/relationships/image" Target="../media/image1.png"/><Relationship Id="rId3" Type="http://schemas.openxmlformats.org/officeDocument/2006/relationships/image" Target="../media/image3.png"/><Relationship Id="rId7" Type="http://schemas.openxmlformats.org/officeDocument/2006/relationships/image" Target="../media/image13.png"/><Relationship Id="rId12" Type="http://schemas.openxmlformats.org/officeDocument/2006/relationships/image" Target="../media/image6.png"/><Relationship Id="rId17" Type="http://schemas.openxmlformats.org/officeDocument/2006/relationships/image" Target="../media/image21.png"/><Relationship Id="rId2" Type="http://schemas.openxmlformats.org/officeDocument/2006/relationships/image" Target="../media/image9.png"/><Relationship Id="rId16" Type="http://schemas.openxmlformats.org/officeDocument/2006/relationships/image" Target="../media/image20.png"/><Relationship Id="rId1" Type="http://schemas.openxmlformats.org/officeDocument/2006/relationships/image" Target="../media/image8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22.jpeg"/><Relationship Id="rId4" Type="http://schemas.openxmlformats.org/officeDocument/2006/relationships/image" Target="../media/image10.jpeg"/><Relationship Id="rId9" Type="http://schemas.openxmlformats.org/officeDocument/2006/relationships/image" Target="../media/image15.png"/><Relationship Id="rId1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5.png"/><Relationship Id="rId7" Type="http://schemas.openxmlformats.org/officeDocument/2006/relationships/image" Target="../media/image17.png"/><Relationship Id="rId2" Type="http://schemas.openxmlformats.org/officeDocument/2006/relationships/image" Target="../media/image8.png"/><Relationship Id="rId1" Type="http://schemas.openxmlformats.org/officeDocument/2006/relationships/image" Target="../media/image9.png"/><Relationship Id="rId6" Type="http://schemas.openxmlformats.org/officeDocument/2006/relationships/image" Target="../media/image26.jpeg"/><Relationship Id="rId11" Type="http://schemas.openxmlformats.org/officeDocument/2006/relationships/image" Target="../media/image30.png"/><Relationship Id="rId5" Type="http://schemas.openxmlformats.org/officeDocument/2006/relationships/image" Target="../media/image16.png"/><Relationship Id="rId10" Type="http://schemas.openxmlformats.org/officeDocument/2006/relationships/image" Target="../media/image29.png"/><Relationship Id="rId4" Type="http://schemas.openxmlformats.org/officeDocument/2006/relationships/image" Target="../media/image15.png"/><Relationship Id="rId9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1.png"/><Relationship Id="rId7" Type="http://schemas.openxmlformats.org/officeDocument/2006/relationships/image" Target="../media/image34.jpeg"/><Relationship Id="rId2" Type="http://schemas.openxmlformats.org/officeDocument/2006/relationships/image" Target="../media/image1.png"/><Relationship Id="rId1" Type="http://schemas.openxmlformats.org/officeDocument/2006/relationships/image" Target="../media/image18.png"/><Relationship Id="rId6" Type="http://schemas.openxmlformats.org/officeDocument/2006/relationships/image" Target="../media/image1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30144" y="3030188"/>
          <a:ext cx="1353561" cy="657864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297498" y="982828"/>
          <a:ext cx="3476850" cy="5534391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358738" y="2866167"/>
          <a:ext cx="91440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472706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595012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5920805" y="2750570"/>
          <a:ext cx="87630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043615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166013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532652" y="6997665"/>
          <a:ext cx="161697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811582" y="7404412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97390" y="5980846"/>
          <a:ext cx="164227" cy="876884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90762" y="6169357"/>
          <a:ext cx="164226" cy="890130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804626" y="6271786"/>
          <a:ext cx="164226" cy="1062408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811577" y="7204024"/>
          <a:ext cx="159080" cy="1108185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816837" y="7606119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709765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88440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  <a:ext uri="{147F2762-F138-4A5C-976F-8EAC2B608ADB}">
              <a16:predDERef xmlns:a16="http://schemas.microsoft.com/office/drawing/2014/main" pred="{AF2519EB-09A4-4091-ACE8-F6427D859E37}"/>
            </a:ext>
          </a:extLst>
        </xdr:cNvPr>
        <xdr:cNvSpPr/>
      </xdr:nvSpPr>
      <xdr:spPr>
        <a:xfrm>
          <a:off x="11355174" y="8362566"/>
          <a:ext cx="201128" cy="39616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86390" y="6813852"/>
          <a:ext cx="156409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63503" y="6813852"/>
          <a:ext cx="159995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42178" y="6813852"/>
          <a:ext cx="162020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618928" y="12840821"/>
          <a:ext cx="6972652" cy="9908031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8063602" y="12095483"/>
          <a:ext cx="14394027" cy="5769934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238125</xdr:colOff>
      <xdr:row>25</xdr:row>
      <xdr:rowOff>161925</xdr:rowOff>
    </xdr:from>
    <xdr:to>
      <xdr:col>14</xdr:col>
      <xdr:colOff>123825</xdr:colOff>
      <xdr:row>60</xdr:row>
      <xdr:rowOff>95250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  <a:ext uri="{147F2762-F138-4A5C-976F-8EAC2B608ADB}">
              <a16:predDERef xmlns:a16="http://schemas.microsoft.com/office/drawing/2014/main" pred="{9AA7F990-06DE-4B9B-9B6D-2FDAC3EE371A}"/>
            </a:ext>
          </a:extLst>
        </xdr:cNvPr>
        <xdr:cNvSpPr/>
      </xdr:nvSpPr>
      <xdr:spPr>
        <a:xfrm>
          <a:off x="3667125" y="5162550"/>
          <a:ext cx="3562350" cy="693420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25287" y="3719513"/>
          <a:ext cx="772584" cy="438679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653790" y="1407795"/>
          <a:ext cx="2247900" cy="2223135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86902" y="2875598"/>
          <a:ext cx="2223135" cy="226314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506402" y="2883218"/>
          <a:ext cx="2223135" cy="224790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653791" y="4469130"/>
          <a:ext cx="2247900" cy="2223135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39136" y="92643"/>
          <a:ext cx="7311033" cy="5912989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63885" y="337185"/>
          <a:ext cx="7703820" cy="6246495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52049" y="975974"/>
          <a:ext cx="3476850" cy="549554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13289" y="2842176"/>
          <a:ext cx="91440" cy="545053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27257" y="2842176"/>
          <a:ext cx="87630" cy="545053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49563" y="2842176"/>
          <a:ext cx="91440" cy="545053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75356" y="2728293"/>
          <a:ext cx="87630" cy="543142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098166" y="2728276"/>
          <a:ext cx="91440" cy="543142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20564" y="2728276"/>
          <a:ext cx="87630" cy="543142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63123" y="2863197"/>
          <a:ext cx="90126" cy="545053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5777" y="2863197"/>
          <a:ext cx="88944" cy="545053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8084" y="2863197"/>
          <a:ext cx="91440" cy="545053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25191" y="2749314"/>
          <a:ext cx="86316" cy="543142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46687" y="2749297"/>
          <a:ext cx="92754" cy="543142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69085" y="2749297"/>
          <a:ext cx="87630" cy="543142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57142" y="929091"/>
          <a:ext cx="7369103" cy="5722992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83</xdr:col>
      <xdr:colOff>321561</xdr:colOff>
      <xdr:row>46</xdr:row>
      <xdr:rowOff>48211</xdr:rowOff>
    </xdr:from>
    <xdr:to>
      <xdr:col>84</xdr:col>
      <xdr:colOff>99646</xdr:colOff>
      <xdr:row>48</xdr:row>
      <xdr:rowOff>159465</xdr:rowOff>
    </xdr:to>
    <xdr:pic>
      <xdr:nvPicPr>
        <xdr:cNvPr id="364" name="Picture 363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EAD4E62-518D-5077-3C5C-F2E20036375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4095999" y="9414481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647818</xdr:colOff>
      <xdr:row>18</xdr:row>
      <xdr:rowOff>10396</xdr:rowOff>
    </xdr:from>
    <xdr:to>
      <xdr:col>19</xdr:col>
      <xdr:colOff>642840</xdr:colOff>
      <xdr:row>29</xdr:row>
      <xdr:rowOff>14654</xdr:rowOff>
    </xdr:to>
    <xdr:grpSp>
      <xdr:nvGrpSpPr>
        <xdr:cNvPr id="505" name="Group 504">
          <a:extLst>
            <a:ext uri="{FF2B5EF4-FFF2-40B4-BE49-F238E27FC236}">
              <a16:creationId xmlns:a16="http://schemas.microsoft.com/office/drawing/2014/main" id="{71E0BFD9-F7EC-9AFF-67F7-46B31ED32954}"/>
            </a:ext>
          </a:extLst>
        </xdr:cNvPr>
        <xdr:cNvGrpSpPr/>
      </xdr:nvGrpSpPr>
      <xdr:grpSpPr>
        <a:xfrm>
          <a:off x="13091770" y="3605315"/>
          <a:ext cx="686352" cy="2201154"/>
          <a:chOff x="12972166" y="3645136"/>
          <a:chExt cx="680822" cy="2225488"/>
        </a:xfrm>
      </xdr:grpSpPr>
      <xdr:pic>
        <xdr:nvPicPr>
          <xdr:cNvPr id="5" name="Picture 4" descr="How do I calculate what resistors I need for RGB LEDs with 3.7V? -  Electrical Engineering Stack Exchange">
            <a:extLst>
              <a:ext uri="{FF2B5EF4-FFF2-40B4-BE49-F238E27FC236}">
                <a16:creationId xmlns:a16="http://schemas.microsoft.com/office/drawing/2014/main" id="{093D3E70-0E69-4A7D-8E61-28B825F8D951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6923" t="3999" r="47154" b="10313"/>
          <a:stretch/>
        </xdr:blipFill>
        <xdr:spPr bwMode="auto">
          <a:xfrm>
            <a:off x="12972166" y="3645136"/>
            <a:ext cx="580402" cy="19828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01" name="Rectangle 500">
            <a:extLst>
              <a:ext uri="{FF2B5EF4-FFF2-40B4-BE49-F238E27FC236}">
                <a16:creationId xmlns:a16="http://schemas.microsoft.com/office/drawing/2014/main" id="{86BEC8F0-6046-425F-8469-61FF59A69C44}"/>
              </a:ext>
            </a:extLst>
          </xdr:cNvPr>
          <xdr:cNvSpPr/>
        </xdr:nvSpPr>
        <xdr:spPr>
          <a:xfrm>
            <a:off x="13418527" y="5077558"/>
            <a:ext cx="234461" cy="793066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3" name="Rectangle 502">
            <a:extLst>
              <a:ext uri="{FF2B5EF4-FFF2-40B4-BE49-F238E27FC236}">
                <a16:creationId xmlns:a16="http://schemas.microsoft.com/office/drawing/2014/main" id="{F9312516-D0F8-D96E-5285-3CCDEC59AE8C}"/>
              </a:ext>
            </a:extLst>
          </xdr:cNvPr>
          <xdr:cNvSpPr/>
        </xdr:nvSpPr>
        <xdr:spPr>
          <a:xfrm>
            <a:off x="13298365" y="4633253"/>
            <a:ext cx="65942" cy="143315"/>
          </a:xfrm>
          <a:prstGeom prst="rect">
            <a:avLst/>
          </a:prstGeom>
          <a:solidFill>
            <a:schemeClr val="accent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4" name="Rectangle 503">
            <a:extLst>
              <a:ext uri="{FF2B5EF4-FFF2-40B4-BE49-F238E27FC236}">
                <a16:creationId xmlns:a16="http://schemas.microsoft.com/office/drawing/2014/main" id="{5139B4F0-215F-189D-C64D-55C132CCCFC9}"/>
              </a:ext>
            </a:extLst>
          </xdr:cNvPr>
          <xdr:cNvSpPr/>
        </xdr:nvSpPr>
        <xdr:spPr>
          <a:xfrm>
            <a:off x="13427905" y="4633253"/>
            <a:ext cx="65942" cy="143315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37</xdr:col>
      <xdr:colOff>532487</xdr:colOff>
      <xdr:row>1</xdr:row>
      <xdr:rowOff>126174</xdr:rowOff>
    </xdr:from>
    <xdr:to>
      <xdr:col>41</xdr:col>
      <xdr:colOff>94582</xdr:colOff>
      <xdr:row>37</xdr:row>
      <xdr:rowOff>126174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5138160" y="320138"/>
          <a:ext cx="1529440" cy="6982691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15079</xdr:colOff>
      <xdr:row>32</xdr:row>
      <xdr:rowOff>188425</xdr:rowOff>
    </xdr:from>
    <xdr:to>
      <xdr:col>11</xdr:col>
      <xdr:colOff>627238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67108" y="6643013"/>
          <a:ext cx="1979277" cy="1888534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21</xdr:row>
      <xdr:rowOff>158586</xdr:rowOff>
    </xdr:from>
    <xdr:to>
      <xdr:col>27</xdr:col>
      <xdr:colOff>227072</xdr:colOff>
      <xdr:row>41</xdr:row>
      <xdr:rowOff>160910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3197"/>
        <a:stretch/>
      </xdr:blipFill>
      <xdr:spPr>
        <a:xfrm rot="10800000" flipH="1" flipV="1">
          <a:off x="16573203" y="4522768"/>
          <a:ext cx="2357505" cy="4158687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19</xdr:col>
      <xdr:colOff>237494</xdr:colOff>
      <xdr:row>25</xdr:row>
      <xdr:rowOff>113152</xdr:rowOff>
    </xdr:from>
    <xdr:to>
      <xdr:col>19</xdr:col>
      <xdr:colOff>380167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3019379" y="5393675"/>
          <a:ext cx="67740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629874</xdr:colOff>
      <xdr:row>25</xdr:row>
      <xdr:rowOff>113152</xdr:rowOff>
    </xdr:from>
    <xdr:to>
      <xdr:col>19</xdr:col>
      <xdr:colOff>97633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30900" y="5387731"/>
          <a:ext cx="677403" cy="154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271668</xdr:colOff>
      <xdr:row>41</xdr:row>
      <xdr:rowOff>188424</xdr:rowOff>
    </xdr:from>
    <xdr:to>
      <xdr:col>11</xdr:col>
      <xdr:colOff>399478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23697" y="8458365"/>
          <a:ext cx="1494928" cy="769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42</xdr:row>
      <xdr:rowOff>121227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345889" y="5707146"/>
          <a:ext cx="0" cy="314244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29</xdr:row>
      <xdr:rowOff>57163</xdr:rowOff>
    </xdr:from>
    <xdr:to>
      <xdr:col>26</xdr:col>
      <xdr:colOff>175852</xdr:colOff>
      <xdr:row>31</xdr:row>
      <xdr:rowOff>71807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17360352" y="6083890"/>
          <a:ext cx="826409" cy="4302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41</xdr:row>
      <xdr:rowOff>51955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3175629" y="5857696"/>
          <a:ext cx="0" cy="271480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42</xdr:row>
      <xdr:rowOff>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483320" y="5857696"/>
          <a:ext cx="0" cy="2870668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530371</xdr:colOff>
      <xdr:row>28</xdr:row>
      <xdr:rowOff>18559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498882" y="5285651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471509</xdr:colOff>
      <xdr:row>9</xdr:row>
      <xdr:rowOff>133125</xdr:rowOff>
    </xdr:from>
    <xdr:to>
      <xdr:col>26</xdr:col>
      <xdr:colOff>242649</xdr:colOff>
      <xdr:row>22</xdr:row>
      <xdr:rowOff>104803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56454"/>
        <a:stretch/>
      </xdr:blipFill>
      <xdr:spPr>
        <a:xfrm>
          <a:off x="17096964" y="2003489"/>
          <a:ext cx="1156594" cy="267331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38</xdr:row>
      <xdr:rowOff>155864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604625" y="8052955"/>
          <a:ext cx="0" cy="180158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39</xdr:row>
      <xdr:rowOff>121227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8352680" y="8226136"/>
          <a:ext cx="0" cy="159399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8023001" y="9659546"/>
          <a:ext cx="416115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39</xdr:row>
      <xdr:rowOff>86591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983706" y="8191500"/>
          <a:ext cx="0" cy="1216994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39</xdr:row>
      <xdr:rowOff>34636</xdr:rowOff>
    </xdr:from>
    <xdr:to>
      <xdr:col>25</xdr:col>
      <xdr:colOff>600498</xdr:colOff>
      <xdr:row>42</xdr:row>
      <xdr:rowOff>17318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918680" y="8139545"/>
          <a:ext cx="0" cy="606137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41</xdr:row>
      <xdr:rowOff>181095</xdr:rowOff>
    </xdr:from>
    <xdr:to>
      <xdr:col>25</xdr:col>
      <xdr:colOff>603816</xdr:colOff>
      <xdr:row>41</xdr:row>
      <xdr:rowOff>181095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521047" y="8701640"/>
          <a:ext cx="4400951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39</xdr:row>
      <xdr:rowOff>103909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7219543" y="8208818"/>
          <a:ext cx="0" cy="9021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</xdr:txBody>
    </xdr:sp>
    <xdr:clientData/>
  </xdr:twoCellAnchor>
  <xdr:twoCellAnchor editAs="oneCell">
    <xdr:from>
      <xdr:col>20</xdr:col>
      <xdr:colOff>661984</xdr:colOff>
      <xdr:row>15</xdr:row>
      <xdr:rowOff>95251</xdr:rowOff>
    </xdr:from>
    <xdr:to>
      <xdr:col>23</xdr:col>
      <xdr:colOff>398317</xdr:colOff>
      <xdr:row>22</xdr:row>
      <xdr:rowOff>183971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269127" y="3156858"/>
          <a:ext cx="1777404" cy="1517470"/>
        </a:xfrm>
        <a:prstGeom prst="borderCallout1">
          <a:avLst>
            <a:gd name="adj1" fmla="val 113090"/>
            <a:gd name="adj2" fmla="val 48676"/>
            <a:gd name="adj3" fmla="val 356816"/>
            <a:gd name="adj4" fmla="val 46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8"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29</xdr:col>
      <xdr:colOff>512988</xdr:colOff>
      <xdr:row>57</xdr:row>
      <xdr:rowOff>93286</xdr:rowOff>
    </xdr:from>
    <xdr:to>
      <xdr:col>32</xdr:col>
      <xdr:colOff>14285</xdr:colOff>
      <xdr:row>62</xdr:row>
      <xdr:rowOff>213263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20401188" y="10951786"/>
          <a:ext cx="1558697" cy="1110577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5</xdr:col>
      <xdr:colOff>128627</xdr:colOff>
      <xdr:row>62</xdr:row>
      <xdr:rowOff>932896</xdr:rowOff>
    </xdr:from>
    <xdr:to>
      <xdr:col>8</xdr:col>
      <xdr:colOff>144275</xdr:colOff>
      <xdr:row>70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3546421" y="13449867"/>
          <a:ext cx="2066325" cy="1998153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 editAs="oneCell">
    <xdr:from>
      <xdr:col>20</xdr:col>
      <xdr:colOff>583811</xdr:colOff>
      <xdr:row>53</xdr:row>
      <xdr:rowOff>129158</xdr:rowOff>
    </xdr:from>
    <xdr:to>
      <xdr:col>23</xdr:col>
      <xdr:colOff>95316</xdr:colOff>
      <xdr:row>59</xdr:row>
      <xdr:rowOff>6346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4299811" y="10898758"/>
          <a:ext cx="1568905" cy="1096388"/>
        </a:xfrm>
        <a:prstGeom prst="borderCallout1">
          <a:avLst>
            <a:gd name="adj1" fmla="val -11255"/>
            <a:gd name="adj2" fmla="val 58346"/>
            <a:gd name="adj3" fmla="val -186579"/>
            <a:gd name="adj4" fmla="val -458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15"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167639</xdr:colOff>
      <xdr:row>51</xdr:row>
      <xdr:rowOff>0</xdr:rowOff>
    </xdr:from>
    <xdr:to>
      <xdr:col>57</xdr:col>
      <xdr:colOff>14653</xdr:colOff>
      <xdr:row>62</xdr:row>
      <xdr:rowOff>320040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4601" y="10089173"/>
          <a:ext cx="4734071" cy="251079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2363914" y="6930068"/>
          <a:ext cx="160613" cy="94495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133562</xdr:colOff>
      <xdr:row>38</xdr:row>
      <xdr:rowOff>12457</xdr:rowOff>
    </xdr:from>
    <xdr:to>
      <xdr:col>53</xdr:col>
      <xdr:colOff>141482</xdr:colOff>
      <xdr:row>38</xdr:row>
      <xdr:rowOff>169504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4200143">
          <a:off x="31660490" y="7123230"/>
          <a:ext cx="157047" cy="1114049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1731273" y="5919846"/>
          <a:ext cx="162239" cy="873631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1724645" y="6106369"/>
          <a:ext cx="162237" cy="886877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1638509" y="6206809"/>
          <a:ext cx="162238" cy="1059155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134566</xdr:colOff>
      <xdr:row>36</xdr:row>
      <xdr:rowOff>30281</xdr:rowOff>
    </xdr:from>
    <xdr:to>
      <xdr:col>53</xdr:col>
      <xdr:colOff>133369</xdr:colOff>
      <xdr:row>37</xdr:row>
      <xdr:rowOff>4869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4275428">
          <a:off x="31648306" y="6754807"/>
          <a:ext cx="174305" cy="1104932"/>
          <a:chOff x="2209000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796963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195069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39</xdr:row>
      <xdr:rowOff>14508</xdr:rowOff>
    </xdr:from>
    <xdr:to>
      <xdr:col>53</xdr:col>
      <xdr:colOff>133351</xdr:colOff>
      <xdr:row>39</xdr:row>
      <xdr:rowOff>177398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4174192">
          <a:off x="31653535" y="7332018"/>
          <a:ext cx="162890" cy="1105854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109904</xdr:colOff>
      <xdr:row>31</xdr:row>
      <xdr:rowOff>152400</xdr:rowOff>
    </xdr:from>
    <xdr:to>
      <xdr:col>53</xdr:col>
      <xdr:colOff>115942</xdr:colOff>
      <xdr:row>38</xdr:row>
      <xdr:rowOff>80596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1359231" y="6285035"/>
          <a:ext cx="6038" cy="1312984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2539943" y="6930068"/>
          <a:ext cx="159995" cy="94495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2718618" y="6930068"/>
          <a:ext cx="159995" cy="94495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193447</xdr:colOff>
      <xdr:row>23</xdr:row>
      <xdr:rowOff>23523</xdr:rowOff>
    </xdr:from>
    <xdr:to>
      <xdr:col>53</xdr:col>
      <xdr:colOff>93584</xdr:colOff>
      <xdr:row>31</xdr:row>
      <xdr:rowOff>128684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rot="16200000" flipH="1">
          <a:off x="30034222" y="4936574"/>
          <a:ext cx="1695422" cy="101332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  <a:gd name="connsiteX0" fmla="*/ 2834253 w 2834397"/>
            <a:gd name="connsiteY0" fmla="*/ 8610047 h 8610047"/>
            <a:gd name="connsiteX1" fmla="*/ 10 w 2834397"/>
            <a:gd name="connsiteY1" fmla="*/ 4 h 8610047"/>
            <a:gd name="connsiteX0" fmla="*/ 2834256 w 2834257"/>
            <a:gd name="connsiteY0" fmla="*/ 8610047 h 8623152"/>
            <a:gd name="connsiteX1" fmla="*/ 13 w 2834257"/>
            <a:gd name="connsiteY1" fmla="*/ 4 h 8623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834257" h="8623152">
              <a:moveTo>
                <a:pt x="2834256" y="8610047"/>
              </a:moveTo>
              <a:cubicBezTo>
                <a:pt x="2082350" y="8892692"/>
                <a:pt x="-6070" y="4556591"/>
                <a:pt x="13" y="4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290228</xdr:colOff>
      <xdr:row>34</xdr:row>
      <xdr:rowOff>135412</xdr:rowOff>
    </xdr:from>
    <xdr:to>
      <xdr:col>56</xdr:col>
      <xdr:colOff>290146</xdr:colOff>
      <xdr:row>34</xdr:row>
      <xdr:rowOff>135412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>
          <a:off x="32286901" y="6861527"/>
          <a:ext cx="373591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59</xdr:col>
      <xdr:colOff>745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177055</xdr:colOff>
      <xdr:row>34</xdr:row>
      <xdr:rowOff>146423</xdr:rowOff>
    </xdr:from>
    <xdr:to>
      <xdr:col>56</xdr:col>
      <xdr:colOff>1518</xdr:colOff>
      <xdr:row>39</xdr:row>
      <xdr:rowOff>88982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3069031" y="6936826"/>
          <a:ext cx="193172" cy="94114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369477</xdr:colOff>
      <xdr:row>34</xdr:row>
      <xdr:rowOff>146423</xdr:rowOff>
    </xdr:from>
    <xdr:to>
      <xdr:col>56</xdr:col>
      <xdr:colOff>159609</xdr:colOff>
      <xdr:row>39</xdr:row>
      <xdr:rowOff>88982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3261453" y="6936826"/>
          <a:ext cx="158841" cy="94114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182099</xdr:colOff>
      <xdr:row>34</xdr:row>
      <xdr:rowOff>146423</xdr:rowOff>
    </xdr:from>
    <xdr:to>
      <xdr:col>56</xdr:col>
      <xdr:colOff>349902</xdr:colOff>
      <xdr:row>39</xdr:row>
      <xdr:rowOff>88982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3442784" y="6936826"/>
          <a:ext cx="167803" cy="94114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50</xdr:col>
      <xdr:colOff>174764</xdr:colOff>
      <xdr:row>21</xdr:row>
      <xdr:rowOff>59312</xdr:rowOff>
    </xdr:from>
    <xdr:to>
      <xdr:col>55</xdr:col>
      <xdr:colOff>278423</xdr:colOff>
      <xdr:row>34</xdr:row>
      <xdr:rowOff>109903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0303072" y="4213677"/>
          <a:ext cx="1972024" cy="26223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6759774 w 6759785"/>
            <a:gd name="connsiteY0" fmla="*/ 4608773 h 4608773"/>
            <a:gd name="connsiteX1" fmla="*/ 0 w 6759785"/>
            <a:gd name="connsiteY1" fmla="*/ 0 h 4608773"/>
            <a:gd name="connsiteX0" fmla="*/ 6759774 w 6759788"/>
            <a:gd name="connsiteY0" fmla="*/ 4608773 h 4608773"/>
            <a:gd name="connsiteX1" fmla="*/ 0 w 6759788"/>
            <a:gd name="connsiteY1" fmla="*/ 0 h 4608773"/>
            <a:gd name="connsiteX0" fmla="*/ 6759774 w 6759795"/>
            <a:gd name="connsiteY0" fmla="*/ 4623669 h 4623669"/>
            <a:gd name="connsiteX1" fmla="*/ 0 w 6759795"/>
            <a:gd name="connsiteY1" fmla="*/ 14896 h 4623669"/>
            <a:gd name="connsiteX0" fmla="*/ 6715164 w 6715185"/>
            <a:gd name="connsiteY0" fmla="*/ 4467707 h 4467707"/>
            <a:gd name="connsiteX1" fmla="*/ 0 w 6715185"/>
            <a:gd name="connsiteY1" fmla="*/ 15533 h 44677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715185" h="4467707">
              <a:moveTo>
                <a:pt x="6715164" y="4467707"/>
              </a:moveTo>
              <a:cubicBezTo>
                <a:pt x="6725296" y="3195753"/>
                <a:pt x="3081360" y="-259623"/>
                <a:pt x="0" y="15533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57000</xdr:colOff>
      <xdr:row>62</xdr:row>
      <xdr:rowOff>320040</xdr:rowOff>
    </xdr:from>
    <xdr:to>
      <xdr:col>61</xdr:col>
      <xdr:colOff>311838</xdr:colOff>
      <xdr:row>106</xdr:row>
      <xdr:rowOff>94368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8463008" y="12717903"/>
          <a:ext cx="6953064" cy="9837030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 flipH="1">
            <a:off x="33588777" y="7381277"/>
            <a:ext cx="7482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134439</xdr:colOff>
      <xdr:row>50</xdr:row>
      <xdr:rowOff>175845</xdr:rowOff>
    </xdr:from>
    <xdr:to>
      <xdr:col>58</xdr:col>
      <xdr:colOff>139212</xdr:colOff>
      <xdr:row>60</xdr:row>
      <xdr:rowOff>63409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636420" y="10067191"/>
          <a:ext cx="2620484" cy="186583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899202" y="11980088"/>
          <a:ext cx="14268557" cy="5735315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59</xdr:col>
      <xdr:colOff>58941</xdr:colOff>
      <xdr:row>50</xdr:row>
      <xdr:rowOff>183173</xdr:rowOff>
    </xdr:from>
    <xdr:to>
      <xdr:col>59</xdr:col>
      <xdr:colOff>278422</xdr:colOff>
      <xdr:row>61</xdr:row>
      <xdr:rowOff>163271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>
          <a:off x="33550306" y="10074519"/>
          <a:ext cx="219481" cy="215619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191589</xdr:colOff>
      <xdr:row>60</xdr:row>
      <xdr:rowOff>4109</xdr:rowOff>
    </xdr:from>
    <xdr:to>
      <xdr:col>38</xdr:col>
      <xdr:colOff>218220</xdr:colOff>
      <xdr:row>70</xdr:row>
      <xdr:rowOff>82731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V="1">
          <a:off x="25672869" y="12021938"/>
          <a:ext cx="26631" cy="3374816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  <xdr:twoCellAnchor>
    <xdr:from>
      <xdr:col>37</xdr:col>
      <xdr:colOff>642258</xdr:colOff>
      <xdr:row>12</xdr:row>
      <xdr:rowOff>135981</xdr:rowOff>
    </xdr:from>
    <xdr:to>
      <xdr:col>47</xdr:col>
      <xdr:colOff>133351</xdr:colOff>
      <xdr:row>60</xdr:row>
      <xdr:rowOff>54429</xdr:rowOff>
    </xdr:to>
    <xdr:sp macro="" textlink="">
      <xdr:nvSpPr>
        <xdr:cNvPr id="26" name="Freeform: Shape 25">
          <a:extLst>
            <a:ext uri="{FF2B5EF4-FFF2-40B4-BE49-F238E27FC236}">
              <a16:creationId xmlns:a16="http://schemas.microsoft.com/office/drawing/2014/main" id="{0DC255B9-E11B-BED7-0D23-8608605218E2}"/>
            </a:ext>
          </a:extLst>
        </xdr:cNvPr>
        <xdr:cNvSpPr/>
      </xdr:nvSpPr>
      <xdr:spPr>
        <a:xfrm>
          <a:off x="25614087" y="2487295"/>
          <a:ext cx="3780064" cy="9323705"/>
        </a:xfrm>
        <a:custGeom>
          <a:avLst/>
          <a:gdLst>
            <a:gd name="connsiteX0" fmla="*/ 0 w 3676650"/>
            <a:gd name="connsiteY0" fmla="*/ 9065169 h 9065169"/>
            <a:gd name="connsiteX1" fmla="*/ 476250 w 3676650"/>
            <a:gd name="connsiteY1" fmla="*/ 3388269 h 9065169"/>
            <a:gd name="connsiteX2" fmla="*/ 2667000 w 3676650"/>
            <a:gd name="connsiteY2" fmla="*/ 454569 h 9065169"/>
            <a:gd name="connsiteX3" fmla="*/ 3676650 w 3676650"/>
            <a:gd name="connsiteY3" fmla="*/ 54519 h 90651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676650" h="9065169">
              <a:moveTo>
                <a:pt x="0" y="9065169"/>
              </a:moveTo>
              <a:cubicBezTo>
                <a:pt x="15875" y="6944269"/>
                <a:pt x="31750" y="4823369"/>
                <a:pt x="476250" y="3388269"/>
              </a:cubicBezTo>
              <a:cubicBezTo>
                <a:pt x="920750" y="1953169"/>
                <a:pt x="2133600" y="1010194"/>
                <a:pt x="2667000" y="454569"/>
              </a:cubicBezTo>
              <a:cubicBezTo>
                <a:pt x="3200400" y="-101056"/>
                <a:pt x="3438525" y="-23269"/>
                <a:pt x="3676650" y="54519"/>
              </a:cubicBezTo>
            </a:path>
          </a:pathLst>
        </a:custGeom>
        <a:noFill/>
        <a:ln w="571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328246</xdr:colOff>
      <xdr:row>72</xdr:row>
      <xdr:rowOff>117231</xdr:rowOff>
    </xdr:from>
    <xdr:to>
      <xdr:col>38</xdr:col>
      <xdr:colOff>17584</xdr:colOff>
      <xdr:row>72</xdr:row>
      <xdr:rowOff>117231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9307EB2D-A925-B121-521F-D734ADB6C2C2}"/>
            </a:ext>
          </a:extLst>
        </xdr:cNvPr>
        <xdr:cNvCxnSpPr/>
      </xdr:nvCxnSpPr>
      <xdr:spPr>
        <a:xfrm>
          <a:off x="25052215" y="15761677"/>
          <a:ext cx="35755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626423</xdr:colOff>
      <xdr:row>64</xdr:row>
      <xdr:rowOff>178526</xdr:rowOff>
    </xdr:from>
    <xdr:to>
      <xdr:col>37</xdr:col>
      <xdr:colOff>659672</xdr:colOff>
      <xdr:row>72</xdr:row>
      <xdr:rowOff>142009</xdr:rowOff>
    </xdr:to>
    <xdr:cxnSp macro="">
      <xdr:nvCxnSpPr>
        <xdr:cNvPr id="214" name="Straight Connector 213">
          <a:extLst>
            <a:ext uri="{FF2B5EF4-FFF2-40B4-BE49-F238E27FC236}">
              <a16:creationId xmlns:a16="http://schemas.microsoft.com/office/drawing/2014/main" id="{E12B5618-718D-4A63-8EE4-97B66C014988}"/>
            </a:ext>
          </a:extLst>
        </xdr:cNvPr>
        <xdr:cNvCxnSpPr/>
      </xdr:nvCxnSpPr>
      <xdr:spPr>
        <a:xfrm flipV="1">
          <a:off x="25598252" y="13774783"/>
          <a:ext cx="33249" cy="1792283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83</xdr:col>
      <xdr:colOff>236205</xdr:colOff>
      <xdr:row>85</xdr:row>
      <xdr:rowOff>94302</xdr:rowOff>
    </xdr:from>
    <xdr:to>
      <xdr:col>87</xdr:col>
      <xdr:colOff>2424544</xdr:colOff>
      <xdr:row>93</xdr:row>
      <xdr:rowOff>103909</xdr:rowOff>
    </xdr:to>
    <xdr:sp macro="" textlink="">
      <xdr:nvSpPr>
        <xdr:cNvPr id="20" name="Callout: Line 19">
          <a:extLst>
            <a:ext uri="{FF2B5EF4-FFF2-40B4-BE49-F238E27FC236}">
              <a16:creationId xmlns:a16="http://schemas.microsoft.com/office/drawing/2014/main" id="{FDA28737-36CE-4F96-B973-F880A1DFACEB}"/>
            </a:ext>
          </a:extLst>
        </xdr:cNvPr>
        <xdr:cNvSpPr/>
      </xdr:nvSpPr>
      <xdr:spPr>
        <a:xfrm>
          <a:off x="44934432" y="190057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61</xdr:col>
      <xdr:colOff>215423</xdr:colOff>
      <xdr:row>110</xdr:row>
      <xdr:rowOff>194748</xdr:rowOff>
    </xdr:from>
    <xdr:to>
      <xdr:col>67</xdr:col>
      <xdr:colOff>931716</xdr:colOff>
      <xdr:row>119</xdr:row>
      <xdr:rowOff>1154</xdr:rowOff>
    </xdr:to>
    <xdr:sp macro="" textlink="">
      <xdr:nvSpPr>
        <xdr:cNvPr id="30" name="Callout: Line 29">
          <a:extLst>
            <a:ext uri="{FF2B5EF4-FFF2-40B4-BE49-F238E27FC236}">
              <a16:creationId xmlns:a16="http://schemas.microsoft.com/office/drawing/2014/main" id="{1679D3B2-F61E-4DAA-8B8C-9AC4C0DD5DD2}"/>
            </a:ext>
          </a:extLst>
        </xdr:cNvPr>
        <xdr:cNvSpPr/>
      </xdr:nvSpPr>
      <xdr:spPr>
        <a:xfrm>
          <a:off x="35302059" y="24301657"/>
          <a:ext cx="3591112" cy="1672152"/>
        </a:xfrm>
        <a:prstGeom prst="borderCallout1">
          <a:avLst>
            <a:gd name="adj1" fmla="val -11255"/>
            <a:gd name="adj2" fmla="val 58346"/>
            <a:gd name="adj3" fmla="val -106271"/>
            <a:gd name="adj4" fmla="val -402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72</xdr:col>
      <xdr:colOff>69274</xdr:colOff>
      <xdr:row>90</xdr:row>
      <xdr:rowOff>69273</xdr:rowOff>
    </xdr:from>
    <xdr:to>
      <xdr:col>83</xdr:col>
      <xdr:colOff>40886</xdr:colOff>
      <xdr:row>98</xdr:row>
      <xdr:rowOff>78879</xdr:rowOff>
    </xdr:to>
    <xdr:sp macro="" textlink="">
      <xdr:nvSpPr>
        <xdr:cNvPr id="31" name="Callout: Line 30">
          <a:extLst>
            <a:ext uri="{FF2B5EF4-FFF2-40B4-BE49-F238E27FC236}">
              <a16:creationId xmlns:a16="http://schemas.microsoft.com/office/drawing/2014/main" id="{1F478008-F682-4DFB-82D4-20DE8D575007}"/>
            </a:ext>
          </a:extLst>
        </xdr:cNvPr>
        <xdr:cNvSpPr/>
      </xdr:nvSpPr>
      <xdr:spPr>
        <a:xfrm>
          <a:off x="41148001" y="20019818"/>
          <a:ext cx="3591112" cy="1672152"/>
        </a:xfrm>
        <a:prstGeom prst="borderCallout1">
          <a:avLst>
            <a:gd name="adj1" fmla="val -11255"/>
            <a:gd name="adj2" fmla="val 58346"/>
            <a:gd name="adj3" fmla="val -144591"/>
            <a:gd name="adj4" fmla="val 7699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50</xdr:col>
      <xdr:colOff>308265</xdr:colOff>
      <xdr:row>117</xdr:row>
      <xdr:rowOff>13854</xdr:rowOff>
    </xdr:from>
    <xdr:to>
      <xdr:col>60</xdr:col>
      <xdr:colOff>262558</xdr:colOff>
      <xdr:row>125</xdr:row>
      <xdr:rowOff>23460</xdr:rowOff>
    </xdr:to>
    <xdr:sp macro="" textlink="">
      <xdr:nvSpPr>
        <xdr:cNvPr id="37" name="Callout: Line 36">
          <a:extLst>
            <a:ext uri="{FF2B5EF4-FFF2-40B4-BE49-F238E27FC236}">
              <a16:creationId xmlns:a16="http://schemas.microsoft.com/office/drawing/2014/main" id="{A6B0F2D9-D410-45E2-AAA0-5F98B9C8A75A}"/>
            </a:ext>
          </a:extLst>
        </xdr:cNvPr>
        <xdr:cNvSpPr/>
      </xdr:nvSpPr>
      <xdr:spPr>
        <a:xfrm>
          <a:off x="31394401" y="25575490"/>
          <a:ext cx="3591112" cy="1672152"/>
        </a:xfrm>
        <a:prstGeom prst="borderCallout1">
          <a:avLst>
            <a:gd name="adj1" fmla="val -11255"/>
            <a:gd name="adj2" fmla="val 58346"/>
            <a:gd name="adj3" fmla="val -180840"/>
            <a:gd name="adj4" fmla="val 794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 1/4" (jumper)</a:t>
          </a:r>
        </a:p>
      </xdr:txBody>
    </xdr:sp>
    <xdr:clientData/>
  </xdr:twoCellAnchor>
  <xdr:twoCellAnchor editAs="oneCell">
    <xdr:from>
      <xdr:col>7</xdr:col>
      <xdr:colOff>232282</xdr:colOff>
      <xdr:row>71</xdr:row>
      <xdr:rowOff>193308</xdr:rowOff>
    </xdr:from>
    <xdr:to>
      <xdr:col>10</xdr:col>
      <xdr:colOff>247930</xdr:colOff>
      <xdr:row>82</xdr:row>
      <xdr:rowOff>38531</xdr:rowOff>
    </xdr:to>
    <xdr:sp macro="" textlink="">
      <xdr:nvSpPr>
        <xdr:cNvPr id="38" name="Callout: Line 37">
          <a:extLst>
            <a:ext uri="{FF2B5EF4-FFF2-40B4-BE49-F238E27FC236}">
              <a16:creationId xmlns:a16="http://schemas.microsoft.com/office/drawing/2014/main" id="{D0F42CC1-BE34-2550-B2B0-720D40C0DEE3}"/>
            </a:ext>
          </a:extLst>
        </xdr:cNvPr>
        <xdr:cNvSpPr/>
      </xdr:nvSpPr>
      <xdr:spPr>
        <a:xfrm>
          <a:off x="5081373" y="16195308"/>
          <a:ext cx="2093830" cy="2131223"/>
        </a:xfrm>
        <a:prstGeom prst="borderCallout1">
          <a:avLst>
            <a:gd name="adj1" fmla="val -11255"/>
            <a:gd name="adj2" fmla="val 58346"/>
            <a:gd name="adj3" fmla="val -295054"/>
            <a:gd name="adj4" fmla="val 554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12"</a:t>
          </a:r>
        </a:p>
        <a:p>
          <a:pPr algn="ctr"/>
          <a:r>
            <a:rPr lang="en-US" sz="4800"/>
            <a:t>(stock)</a:t>
          </a:r>
        </a:p>
      </xdr:txBody>
    </xdr:sp>
    <xdr:clientData/>
  </xdr:twoCellAnchor>
  <xdr:twoCellAnchor>
    <xdr:from>
      <xdr:col>9</xdr:col>
      <xdr:colOff>595312</xdr:colOff>
      <xdr:row>46</xdr:row>
      <xdr:rowOff>198438</xdr:rowOff>
    </xdr:from>
    <xdr:to>
      <xdr:col>10</xdr:col>
      <xdr:colOff>666750</xdr:colOff>
      <xdr:row>48</xdr:row>
      <xdr:rowOff>3176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18617086-8568-D575-2B49-BD6F94AD2AFA}"/>
            </a:ext>
          </a:extLst>
        </xdr:cNvPr>
        <xdr:cNvSpPr/>
      </xdr:nvSpPr>
      <xdr:spPr>
        <a:xfrm>
          <a:off x="6767512" y="95456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376278</xdr:colOff>
      <xdr:row>62</xdr:row>
      <xdr:rowOff>105715</xdr:rowOff>
    </xdr:from>
    <xdr:to>
      <xdr:col>15</xdr:col>
      <xdr:colOff>391927</xdr:colOff>
      <xdr:row>66</xdr:row>
      <xdr:rowOff>85409</xdr:rowOff>
    </xdr:to>
    <xdr:sp macro="" textlink="">
      <xdr:nvSpPr>
        <xdr:cNvPr id="40" name="Callout: Line 39">
          <a:extLst>
            <a:ext uri="{FF2B5EF4-FFF2-40B4-BE49-F238E27FC236}">
              <a16:creationId xmlns:a16="http://schemas.microsoft.com/office/drawing/2014/main" id="{F8B499C3-DEA5-46CF-9092-73B96A6B558D}"/>
            </a:ext>
          </a:extLst>
        </xdr:cNvPr>
        <xdr:cNvSpPr/>
      </xdr:nvSpPr>
      <xdr:spPr>
        <a:xfrm>
          <a:off x="8605878" y="12716815"/>
          <a:ext cx="2073049" cy="2075194"/>
        </a:xfrm>
        <a:prstGeom prst="borderCallout1">
          <a:avLst>
            <a:gd name="adj1" fmla="val -10643"/>
            <a:gd name="adj2" fmla="val 28940"/>
            <a:gd name="adj3" fmla="val -179984"/>
            <a:gd name="adj4" fmla="val 421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18"</a:t>
          </a:r>
        </a:p>
        <a:p>
          <a:pPr algn="ctr"/>
          <a:r>
            <a:rPr lang="en-US" sz="4800"/>
            <a:t>14 GA</a:t>
          </a:r>
        </a:p>
      </xdr:txBody>
    </xdr:sp>
    <xdr:clientData/>
  </xdr:twoCellAnchor>
  <xdr:twoCellAnchor>
    <xdr:from>
      <xdr:col>12</xdr:col>
      <xdr:colOff>190500</xdr:colOff>
      <xdr:row>43</xdr:row>
      <xdr:rowOff>42863</xdr:rowOff>
    </xdr:from>
    <xdr:to>
      <xdr:col>13</xdr:col>
      <xdr:colOff>261937</xdr:colOff>
      <xdr:row>44</xdr:row>
      <xdr:rowOff>50801</xdr:rowOff>
    </xdr:to>
    <xdr:sp macro="" textlink="">
      <xdr:nvSpPr>
        <xdr:cNvPr id="41" name="Rectangle: Rounded Corners 40">
          <a:extLst>
            <a:ext uri="{FF2B5EF4-FFF2-40B4-BE49-F238E27FC236}">
              <a16:creationId xmlns:a16="http://schemas.microsoft.com/office/drawing/2014/main" id="{36283D26-2013-E80F-50F6-A3A95E3AD8CA}"/>
            </a:ext>
          </a:extLst>
        </xdr:cNvPr>
        <xdr:cNvSpPr/>
      </xdr:nvSpPr>
      <xdr:spPr>
        <a:xfrm>
          <a:off x="8420100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400089</xdr:colOff>
      <xdr:row>72</xdr:row>
      <xdr:rowOff>48752</xdr:rowOff>
    </xdr:from>
    <xdr:to>
      <xdr:col>13</xdr:col>
      <xdr:colOff>415738</xdr:colOff>
      <xdr:row>82</xdr:row>
      <xdr:rowOff>84476</xdr:rowOff>
    </xdr:to>
    <xdr:sp macro="" textlink="">
      <xdr:nvSpPr>
        <xdr:cNvPr id="42" name="Callout: Line 41">
          <a:extLst>
            <a:ext uri="{FF2B5EF4-FFF2-40B4-BE49-F238E27FC236}">
              <a16:creationId xmlns:a16="http://schemas.microsoft.com/office/drawing/2014/main" id="{7ABB404C-3B70-D466-4526-576A6B70A3DC}"/>
            </a:ext>
          </a:extLst>
        </xdr:cNvPr>
        <xdr:cNvSpPr/>
      </xdr:nvSpPr>
      <xdr:spPr>
        <a:xfrm>
          <a:off x="7327362" y="16258570"/>
          <a:ext cx="2093831" cy="2113906"/>
        </a:xfrm>
        <a:prstGeom prst="borderCallout1">
          <a:avLst>
            <a:gd name="adj1" fmla="val -11255"/>
            <a:gd name="adj2" fmla="val 58346"/>
            <a:gd name="adj3" fmla="val -302709"/>
            <a:gd name="adj4" fmla="val 567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  <a:p>
          <a:pPr algn="ctr"/>
          <a:r>
            <a:rPr lang="en-US" sz="4800"/>
            <a:t>14</a:t>
          </a:r>
          <a:r>
            <a:rPr lang="en-US" sz="4800" baseline="0"/>
            <a:t> GA</a:t>
          </a:r>
          <a:endParaRPr lang="en-US" sz="4800"/>
        </a:p>
      </xdr:txBody>
    </xdr:sp>
    <xdr:clientData/>
  </xdr:twoCellAnchor>
  <xdr:twoCellAnchor editAs="oneCell">
    <xdr:from>
      <xdr:col>7</xdr:col>
      <xdr:colOff>200064</xdr:colOff>
      <xdr:row>11</xdr:row>
      <xdr:rowOff>84517</xdr:rowOff>
    </xdr:from>
    <xdr:to>
      <xdr:col>10</xdr:col>
      <xdr:colOff>669312</xdr:colOff>
      <xdr:row>17</xdr:row>
      <xdr:rowOff>186162</xdr:rowOff>
    </xdr:to>
    <xdr:sp macro="" textlink="">
      <xdr:nvSpPr>
        <xdr:cNvPr id="49" name="Callout: Line 48">
          <a:extLst>
            <a:ext uri="{FF2B5EF4-FFF2-40B4-BE49-F238E27FC236}">
              <a16:creationId xmlns:a16="http://schemas.microsoft.com/office/drawing/2014/main" id="{20020510-7187-ED92-D1E7-1C0FABE6746A}"/>
            </a:ext>
          </a:extLst>
        </xdr:cNvPr>
        <xdr:cNvSpPr/>
      </xdr:nvSpPr>
      <xdr:spPr>
        <a:xfrm>
          <a:off x="4984976" y="2303282"/>
          <a:ext cx="2519924" cy="1311880"/>
        </a:xfrm>
        <a:prstGeom prst="borderCallout1">
          <a:avLst>
            <a:gd name="adj1" fmla="val 113090"/>
            <a:gd name="adj2" fmla="val 48676"/>
            <a:gd name="adj3" fmla="val 49338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1"</a:t>
          </a:r>
        </a:p>
      </xdr:txBody>
    </xdr:sp>
    <xdr:clientData/>
  </xdr:twoCellAnchor>
  <xdr:twoCellAnchor>
    <xdr:from>
      <xdr:col>6</xdr:col>
      <xdr:colOff>246529</xdr:colOff>
      <xdr:row>43</xdr:row>
      <xdr:rowOff>134470</xdr:rowOff>
    </xdr:from>
    <xdr:to>
      <xdr:col>8</xdr:col>
      <xdr:colOff>190499</xdr:colOff>
      <xdr:row>43</xdr:row>
      <xdr:rowOff>134470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34C4AEA2-6F15-4DEF-2B0F-0A566B19668B}"/>
            </a:ext>
          </a:extLst>
        </xdr:cNvPr>
        <xdr:cNvCxnSpPr/>
      </xdr:nvCxnSpPr>
      <xdr:spPr>
        <a:xfrm>
          <a:off x="4347882" y="8807823"/>
          <a:ext cx="1311088" cy="0"/>
        </a:xfrm>
        <a:prstGeom prst="line">
          <a:avLst/>
        </a:prstGeom>
        <a:ln w="76200"/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425824</xdr:colOff>
      <xdr:row>43</xdr:row>
      <xdr:rowOff>42863</xdr:rowOff>
    </xdr:from>
    <xdr:to>
      <xdr:col>8</xdr:col>
      <xdr:colOff>497261</xdr:colOff>
      <xdr:row>44</xdr:row>
      <xdr:rowOff>50801</xdr:rowOff>
    </xdr:to>
    <xdr:sp macro="" textlink="">
      <xdr:nvSpPr>
        <xdr:cNvPr id="43" name="Rectangle: Rounded Corners 42">
          <a:extLst>
            <a:ext uri="{FF2B5EF4-FFF2-40B4-BE49-F238E27FC236}">
              <a16:creationId xmlns:a16="http://schemas.microsoft.com/office/drawing/2014/main" id="{7E62FF16-F34C-1C63-5AAC-4FA71CDCFAED}"/>
            </a:ext>
          </a:extLst>
        </xdr:cNvPr>
        <xdr:cNvSpPr/>
      </xdr:nvSpPr>
      <xdr:spPr>
        <a:xfrm>
          <a:off x="5226424" y="8780463"/>
          <a:ext cx="757237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214312</xdr:colOff>
      <xdr:row>42</xdr:row>
      <xdr:rowOff>127493</xdr:rowOff>
    </xdr:from>
    <xdr:to>
      <xdr:col>25</xdr:col>
      <xdr:colOff>215348</xdr:colOff>
      <xdr:row>42</xdr:row>
      <xdr:rowOff>127493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7744F18C-B715-427D-BD0E-D840EDE72EE4}"/>
            </a:ext>
          </a:extLst>
        </xdr:cNvPr>
        <xdr:cNvCxnSpPr/>
      </xdr:nvCxnSpPr>
      <xdr:spPr>
        <a:xfrm>
          <a:off x="13275986" y="8476363"/>
          <a:ext cx="412577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4792</xdr:colOff>
      <xdr:row>41</xdr:row>
      <xdr:rowOff>55956</xdr:rowOff>
    </xdr:from>
    <xdr:to>
      <xdr:col>24</xdr:col>
      <xdr:colOff>536863</xdr:colOff>
      <xdr:row>41</xdr:row>
      <xdr:rowOff>55956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F4050D1A-D510-4A02-883F-803F10C0CFF1}"/>
            </a:ext>
          </a:extLst>
        </xdr:cNvPr>
        <xdr:cNvCxnSpPr/>
      </xdr:nvCxnSpPr>
      <xdr:spPr>
        <a:xfrm>
          <a:off x="13166610" y="8576501"/>
          <a:ext cx="399570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571500</xdr:colOff>
      <xdr:row>22</xdr:row>
      <xdr:rowOff>183971</xdr:rowOff>
    </xdr:from>
    <xdr:to>
      <xdr:col>22</xdr:col>
      <xdr:colOff>189972</xdr:colOff>
      <xdr:row>41</xdr:row>
      <xdr:rowOff>51955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2D271A0-6057-E92B-7C21-7598E7567208}"/>
            </a:ext>
          </a:extLst>
        </xdr:cNvPr>
        <xdr:cNvCxnSpPr>
          <a:stCxn id="149" idx="1"/>
        </xdr:cNvCxnSpPr>
      </xdr:nvCxnSpPr>
      <xdr:spPr>
        <a:xfrm flipH="1">
          <a:off x="14859000" y="4674328"/>
          <a:ext cx="298829" cy="37460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189972</xdr:colOff>
      <xdr:row>22</xdr:row>
      <xdr:rowOff>183971</xdr:rowOff>
    </xdr:from>
    <xdr:to>
      <xdr:col>22</xdr:col>
      <xdr:colOff>432955</xdr:colOff>
      <xdr:row>42</xdr:row>
      <xdr:rowOff>155863</xdr:rowOff>
    </xdr:to>
    <xdr:cxnSp macro="">
      <xdr:nvCxnSpPr>
        <xdr:cNvPr id="463" name="Straight Connector 462">
          <a:extLst>
            <a:ext uri="{FF2B5EF4-FFF2-40B4-BE49-F238E27FC236}">
              <a16:creationId xmlns:a16="http://schemas.microsoft.com/office/drawing/2014/main" id="{316180BE-276E-4AB6-B406-8C404F15DBE2}"/>
            </a:ext>
          </a:extLst>
        </xdr:cNvPr>
        <xdr:cNvCxnSpPr>
          <a:stCxn id="149" idx="1"/>
        </xdr:cNvCxnSpPr>
      </xdr:nvCxnSpPr>
      <xdr:spPr>
        <a:xfrm>
          <a:off x="15157829" y="4674328"/>
          <a:ext cx="242983" cy="405403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513521</xdr:colOff>
      <xdr:row>38</xdr:row>
      <xdr:rowOff>58731</xdr:rowOff>
    </xdr:from>
    <xdr:to>
      <xdr:col>24</xdr:col>
      <xdr:colOff>513521</xdr:colOff>
      <xdr:row>41</xdr:row>
      <xdr:rowOff>57978</xdr:rowOff>
    </xdr:to>
    <xdr:cxnSp macro="">
      <xdr:nvCxnSpPr>
        <xdr:cNvPr id="500" name="Straight Connector 499">
          <a:extLst>
            <a:ext uri="{FF2B5EF4-FFF2-40B4-BE49-F238E27FC236}">
              <a16:creationId xmlns:a16="http://schemas.microsoft.com/office/drawing/2014/main" id="{AC52ED91-4537-4151-B806-213BB2181530}"/>
            </a:ext>
          </a:extLst>
        </xdr:cNvPr>
        <xdr:cNvCxnSpPr/>
      </xdr:nvCxnSpPr>
      <xdr:spPr>
        <a:xfrm>
          <a:off x="17012478" y="7612470"/>
          <a:ext cx="0" cy="59559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202864</xdr:colOff>
      <xdr:row>38</xdr:row>
      <xdr:rowOff>134781</xdr:rowOff>
    </xdr:from>
    <xdr:to>
      <xdr:col>25</xdr:col>
      <xdr:colOff>202864</xdr:colOff>
      <xdr:row>42</xdr:row>
      <xdr:rowOff>132521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B9D23DF4-0645-4B5D-A7A8-50ACA3B6DDBB}"/>
            </a:ext>
          </a:extLst>
        </xdr:cNvPr>
        <xdr:cNvCxnSpPr/>
      </xdr:nvCxnSpPr>
      <xdr:spPr>
        <a:xfrm>
          <a:off x="17389277" y="7688520"/>
          <a:ext cx="0" cy="79287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553127</xdr:colOff>
      <xdr:row>4</xdr:row>
      <xdr:rowOff>40822</xdr:rowOff>
    </xdr:from>
    <xdr:to>
      <xdr:col>18</xdr:col>
      <xdr:colOff>289459</xdr:colOff>
      <xdr:row>11</xdr:row>
      <xdr:rowOff>129542</xdr:rowOff>
    </xdr:to>
    <xdr:sp macro="" textlink="">
      <xdr:nvSpPr>
        <xdr:cNvPr id="511" name="Callout: Line 510">
          <a:extLst>
            <a:ext uri="{FF2B5EF4-FFF2-40B4-BE49-F238E27FC236}">
              <a16:creationId xmlns:a16="http://schemas.microsoft.com/office/drawing/2014/main" id="{4253FF2D-CD6E-7C9D-F78B-A70B4450DFB8}"/>
            </a:ext>
          </a:extLst>
        </xdr:cNvPr>
        <xdr:cNvSpPr/>
      </xdr:nvSpPr>
      <xdr:spPr>
        <a:xfrm>
          <a:off x="10758484" y="857251"/>
          <a:ext cx="1777404" cy="1517470"/>
        </a:xfrm>
        <a:prstGeom prst="borderCallout1">
          <a:avLst>
            <a:gd name="adj1" fmla="val 113090"/>
            <a:gd name="adj2" fmla="val 48676"/>
            <a:gd name="adj3" fmla="val 339779"/>
            <a:gd name="adj4" fmla="val 1203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4000"/>
            <a:t>3"</a:t>
          </a:r>
        </a:p>
        <a:p>
          <a:pPr algn="ctr"/>
          <a:r>
            <a:rPr lang="en-US" sz="4000"/>
            <a:t>24</a:t>
          </a:r>
          <a:r>
            <a:rPr lang="en-US" sz="4000" baseline="0"/>
            <a:t> ga</a:t>
          </a:r>
          <a:endParaRPr lang="en-US" sz="4000"/>
        </a:p>
      </xdr:txBody>
    </xdr:sp>
    <xdr:clientData/>
  </xdr:twoCellAnchor>
  <xdr:twoCellAnchor editAs="oneCell">
    <xdr:from>
      <xdr:col>34</xdr:col>
      <xdr:colOff>233588</xdr:colOff>
      <xdr:row>48</xdr:row>
      <xdr:rowOff>4386</xdr:rowOff>
    </xdr:from>
    <xdr:to>
      <xdr:col>36</xdr:col>
      <xdr:colOff>420685</xdr:colOff>
      <xdr:row>53</xdr:row>
      <xdr:rowOff>162463</xdr:rowOff>
    </xdr:to>
    <xdr:sp macro="" textlink="">
      <xdr:nvSpPr>
        <xdr:cNvPr id="55" name="Callout: Line 54">
          <a:extLst>
            <a:ext uri="{FF2B5EF4-FFF2-40B4-BE49-F238E27FC236}">
              <a16:creationId xmlns:a16="http://schemas.microsoft.com/office/drawing/2014/main" id="{49396EC9-BF4A-4E4B-8A99-2BC9FD8F4CFA}"/>
            </a:ext>
          </a:extLst>
        </xdr:cNvPr>
        <xdr:cNvSpPr/>
      </xdr:nvSpPr>
      <xdr:spPr>
        <a:xfrm>
          <a:off x="23550788" y="9757986"/>
          <a:ext cx="1558697" cy="1174077"/>
        </a:xfrm>
        <a:prstGeom prst="borderCallout1">
          <a:avLst>
            <a:gd name="adj1" fmla="val -11255"/>
            <a:gd name="adj2" fmla="val 58346"/>
            <a:gd name="adj3" fmla="val -168347"/>
            <a:gd name="adj4" fmla="val -7662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67</xdr:col>
      <xdr:colOff>444500</xdr:colOff>
      <xdr:row>95</xdr:row>
      <xdr:rowOff>165100</xdr:rowOff>
    </xdr:from>
    <xdr:to>
      <xdr:col>68</xdr:col>
      <xdr:colOff>413205</xdr:colOff>
      <xdr:row>101</xdr:row>
      <xdr:rowOff>42288</xdr:rowOff>
    </xdr:to>
    <xdr:sp macro="" textlink="">
      <xdr:nvSpPr>
        <xdr:cNvPr id="464" name="Callout: Line 463">
          <a:extLst>
            <a:ext uri="{FF2B5EF4-FFF2-40B4-BE49-F238E27FC236}">
              <a16:creationId xmlns:a16="http://schemas.microsoft.com/office/drawing/2014/main" id="{5F681EC3-59D2-46DB-8B1E-211D73DD4530}"/>
            </a:ext>
          </a:extLst>
        </xdr:cNvPr>
        <xdr:cNvSpPr/>
      </xdr:nvSpPr>
      <xdr:spPr>
        <a:xfrm>
          <a:off x="38252400" y="20764500"/>
          <a:ext cx="1568905" cy="1096388"/>
        </a:xfrm>
        <a:prstGeom prst="borderCallout1">
          <a:avLst>
            <a:gd name="adj1" fmla="val -11255"/>
            <a:gd name="adj2" fmla="val 58346"/>
            <a:gd name="adj3" fmla="val -276930"/>
            <a:gd name="adj4" fmla="val -2322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120"</a:t>
          </a:r>
        </a:p>
      </xdr:txBody>
    </xdr:sp>
    <xdr:clientData/>
  </xdr:twoCellAnchor>
  <xdr:twoCellAnchor>
    <xdr:from>
      <xdr:col>82</xdr:col>
      <xdr:colOff>101802</xdr:colOff>
      <xdr:row>62</xdr:row>
      <xdr:rowOff>577509</xdr:rowOff>
    </xdr:from>
    <xdr:to>
      <xdr:col>87</xdr:col>
      <xdr:colOff>793684</xdr:colOff>
      <xdr:row>66</xdr:row>
      <xdr:rowOff>94892</xdr:rowOff>
    </xdr:to>
    <xdr:sp macro="" textlink="">
      <xdr:nvSpPr>
        <xdr:cNvPr id="468" name="Arrow: Up 467">
          <a:extLst>
            <a:ext uri="{FF2B5EF4-FFF2-40B4-BE49-F238E27FC236}">
              <a16:creationId xmlns:a16="http://schemas.microsoft.com/office/drawing/2014/main" id="{66CF75C8-D207-42CE-9311-837A4B8A14F8}"/>
            </a:ext>
          </a:extLst>
        </xdr:cNvPr>
        <xdr:cNvSpPr/>
      </xdr:nvSpPr>
      <xdr:spPr>
        <a:xfrm rot="3353735">
          <a:off x="44745351" y="127791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60</xdr:col>
      <xdr:colOff>216102</xdr:colOff>
      <xdr:row>82</xdr:row>
      <xdr:rowOff>158409</xdr:rowOff>
    </xdr:from>
    <xdr:to>
      <xdr:col>66</xdr:col>
      <xdr:colOff>82484</xdr:colOff>
      <xdr:row>90</xdr:row>
      <xdr:rowOff>145692</xdr:rowOff>
    </xdr:to>
    <xdr:sp macro="" textlink="">
      <xdr:nvSpPr>
        <xdr:cNvPr id="474" name="Arrow: Up 473">
          <a:extLst>
            <a:ext uri="{FF2B5EF4-FFF2-40B4-BE49-F238E27FC236}">
              <a16:creationId xmlns:a16="http://schemas.microsoft.com/office/drawing/2014/main" id="{3F158941-443E-49E5-A38E-72EF31A2E4B7}"/>
            </a:ext>
          </a:extLst>
        </xdr:cNvPr>
        <xdr:cNvSpPr/>
      </xdr:nvSpPr>
      <xdr:spPr>
        <a:xfrm rot="3353735">
          <a:off x="35182251" y="17706760"/>
          <a:ext cx="1612883" cy="2431782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2800"/>
            <a:t>FORWARD</a:t>
          </a:r>
        </a:p>
      </xdr:txBody>
    </xdr:sp>
    <xdr:clientData/>
  </xdr:twoCellAnchor>
  <xdr:twoCellAnchor>
    <xdr:from>
      <xdr:col>18</xdr:col>
      <xdr:colOff>569912</xdr:colOff>
      <xdr:row>75</xdr:row>
      <xdr:rowOff>96838</xdr:rowOff>
    </xdr:from>
    <xdr:to>
      <xdr:col>19</xdr:col>
      <xdr:colOff>641350</xdr:colOff>
      <xdr:row>76</xdr:row>
      <xdr:rowOff>104776</xdr:rowOff>
    </xdr:to>
    <xdr:sp macro="" textlink="">
      <xdr:nvSpPr>
        <xdr:cNvPr id="478" name="Rectangle: Rounded Corners 477">
          <a:extLst>
            <a:ext uri="{FF2B5EF4-FFF2-40B4-BE49-F238E27FC236}">
              <a16:creationId xmlns:a16="http://schemas.microsoft.com/office/drawing/2014/main" id="{10001DEF-0264-4908-B57B-347D0B2B71E2}"/>
            </a:ext>
          </a:extLst>
        </xdr:cNvPr>
        <xdr:cNvSpPr/>
      </xdr:nvSpPr>
      <xdr:spPr>
        <a:xfrm>
          <a:off x="12914312" y="16632238"/>
          <a:ext cx="757238" cy="211138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380611</xdr:colOff>
      <xdr:row>79</xdr:row>
      <xdr:rowOff>167258</xdr:rowOff>
    </xdr:from>
    <xdr:to>
      <xdr:col>22</xdr:col>
      <xdr:colOff>0</xdr:colOff>
      <xdr:row>82</xdr:row>
      <xdr:rowOff>152400</xdr:rowOff>
    </xdr:to>
    <xdr:sp macro="" textlink="">
      <xdr:nvSpPr>
        <xdr:cNvPr id="481" name="Callout: Line 480">
          <a:extLst>
            <a:ext uri="{FF2B5EF4-FFF2-40B4-BE49-F238E27FC236}">
              <a16:creationId xmlns:a16="http://schemas.microsoft.com/office/drawing/2014/main" id="{EEBA5B89-BB72-F20C-12DB-ADDF2550BC1C}"/>
            </a:ext>
          </a:extLst>
        </xdr:cNvPr>
        <xdr:cNvSpPr/>
      </xdr:nvSpPr>
      <xdr:spPr>
        <a:xfrm>
          <a:off x="11353411" y="17515458"/>
          <a:ext cx="3734189" cy="594742"/>
        </a:xfrm>
        <a:prstGeom prst="borderCallout1">
          <a:avLst>
            <a:gd name="adj1" fmla="val -6622"/>
            <a:gd name="adj2" fmla="val 50864"/>
            <a:gd name="adj3" fmla="val -118770"/>
            <a:gd name="adj4" fmla="val 512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800"/>
            <a:t>Solder &amp; Shrink Wrap</a:t>
          </a:r>
        </a:p>
      </xdr:txBody>
    </xdr:sp>
    <xdr:clientData/>
  </xdr:twoCellAnchor>
  <xdr:twoCellAnchor>
    <xdr:from>
      <xdr:col>30</xdr:col>
      <xdr:colOff>12700</xdr:colOff>
      <xdr:row>29</xdr:row>
      <xdr:rowOff>139700</xdr:rowOff>
    </xdr:from>
    <xdr:to>
      <xdr:col>34</xdr:col>
      <xdr:colOff>482600</xdr:colOff>
      <xdr:row>36</xdr:row>
      <xdr:rowOff>63500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37EF9AB8-93E7-2057-0680-C47B2EA4BF4D}"/>
            </a:ext>
          </a:extLst>
        </xdr:cNvPr>
        <xdr:cNvSpPr/>
      </xdr:nvSpPr>
      <xdr:spPr>
        <a:xfrm>
          <a:off x="20586700" y="6032500"/>
          <a:ext cx="3213100" cy="13462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395800</xdr:colOff>
      <xdr:row>30</xdr:row>
      <xdr:rowOff>38100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2341400" y="6134100"/>
          <a:ext cx="0" cy="348161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30</xdr:row>
      <xdr:rowOff>38100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2082554" y="6134100"/>
          <a:ext cx="0" cy="305344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590550</xdr:colOff>
      <xdr:row>39</xdr:row>
      <xdr:rowOff>139700</xdr:rowOff>
    </xdr:from>
    <xdr:to>
      <xdr:col>32</xdr:col>
      <xdr:colOff>661987</xdr:colOff>
      <xdr:row>43</xdr:row>
      <xdr:rowOff>76200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53692816-D5AB-4844-BC5C-8233D407A157}"/>
            </a:ext>
          </a:extLst>
        </xdr:cNvPr>
        <xdr:cNvSpPr/>
      </xdr:nvSpPr>
      <xdr:spPr>
        <a:xfrm>
          <a:off x="21850350" y="8064500"/>
          <a:ext cx="757237" cy="7493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33</xdr:col>
      <xdr:colOff>362320</xdr:colOff>
      <xdr:row>30</xdr:row>
      <xdr:rowOff>63500</xdr:rowOff>
    </xdr:from>
    <xdr:to>
      <xdr:col>33</xdr:col>
      <xdr:colOff>362320</xdr:colOff>
      <xdr:row>37</xdr:row>
      <xdr:rowOff>139700</xdr:rowOff>
    </xdr:to>
    <xdr:cxnSp macro="">
      <xdr:nvCxnSpPr>
        <xdr:cNvPr id="487" name="Straight Connector 486">
          <a:extLst>
            <a:ext uri="{FF2B5EF4-FFF2-40B4-BE49-F238E27FC236}">
              <a16:creationId xmlns:a16="http://schemas.microsoft.com/office/drawing/2014/main" id="{F5E990A9-0003-F36A-8EE6-1CF3E9DD9CA2}"/>
            </a:ext>
          </a:extLst>
        </xdr:cNvPr>
        <xdr:cNvCxnSpPr/>
      </xdr:nvCxnSpPr>
      <xdr:spPr>
        <a:xfrm>
          <a:off x="22307920" y="5882409"/>
          <a:ext cx="0" cy="143394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82689</xdr:colOff>
      <xdr:row>30</xdr:row>
      <xdr:rowOff>63500</xdr:rowOff>
    </xdr:from>
    <xdr:to>
      <xdr:col>33</xdr:col>
      <xdr:colOff>82689</xdr:colOff>
      <xdr:row>37</xdr:row>
      <xdr:rowOff>88900</xdr:rowOff>
    </xdr:to>
    <xdr:cxnSp macro="">
      <xdr:nvCxnSpPr>
        <xdr:cNvPr id="488" name="Straight Connector 487">
          <a:extLst>
            <a:ext uri="{FF2B5EF4-FFF2-40B4-BE49-F238E27FC236}">
              <a16:creationId xmlns:a16="http://schemas.microsoft.com/office/drawing/2014/main" id="{105EE8FE-ADFF-1368-F47F-BD6ADCF29E51}"/>
            </a:ext>
          </a:extLst>
        </xdr:cNvPr>
        <xdr:cNvCxnSpPr/>
      </xdr:nvCxnSpPr>
      <xdr:spPr>
        <a:xfrm>
          <a:off x="22028289" y="5882409"/>
          <a:ext cx="0" cy="1383146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123327</xdr:colOff>
      <xdr:row>30</xdr:row>
      <xdr:rowOff>50800</xdr:rowOff>
    </xdr:from>
    <xdr:to>
      <xdr:col>31</xdr:col>
      <xdr:colOff>123327</xdr:colOff>
      <xdr:row>37</xdr:row>
      <xdr:rowOff>127000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F1AB66C7-320A-21B9-D193-57D8FD2DE782}"/>
            </a:ext>
          </a:extLst>
        </xdr:cNvPr>
        <xdr:cNvCxnSpPr/>
      </xdr:nvCxnSpPr>
      <xdr:spPr>
        <a:xfrm>
          <a:off x="20738891" y="5869709"/>
          <a:ext cx="0" cy="1433946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425590</xdr:colOff>
      <xdr:row>30</xdr:row>
      <xdr:rowOff>50800</xdr:rowOff>
    </xdr:from>
    <xdr:to>
      <xdr:col>31</xdr:col>
      <xdr:colOff>425590</xdr:colOff>
      <xdr:row>37</xdr:row>
      <xdr:rowOff>76200</xdr:rowOff>
    </xdr:to>
    <xdr:cxnSp macro="">
      <xdr:nvCxnSpPr>
        <xdr:cNvPr id="493" name="Straight Connector 492">
          <a:extLst>
            <a:ext uri="{FF2B5EF4-FFF2-40B4-BE49-F238E27FC236}">
              <a16:creationId xmlns:a16="http://schemas.microsoft.com/office/drawing/2014/main" id="{9B2ADFD4-A403-6BFD-87FF-C18B9C005DE5}"/>
            </a:ext>
          </a:extLst>
        </xdr:cNvPr>
        <xdr:cNvCxnSpPr/>
      </xdr:nvCxnSpPr>
      <xdr:spPr>
        <a:xfrm>
          <a:off x="21041154" y="5869709"/>
          <a:ext cx="0" cy="1383146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465652</xdr:colOff>
      <xdr:row>33</xdr:row>
      <xdr:rowOff>118686</xdr:rowOff>
    </xdr:from>
    <xdr:to>
      <xdr:col>29</xdr:col>
      <xdr:colOff>652749</xdr:colOff>
      <xdr:row>39</xdr:row>
      <xdr:rowOff>86263</xdr:rowOff>
    </xdr:to>
    <xdr:sp macro="" textlink="">
      <xdr:nvSpPr>
        <xdr:cNvPr id="57" name="Callout: Line 56">
          <a:extLst>
            <a:ext uri="{FF2B5EF4-FFF2-40B4-BE49-F238E27FC236}">
              <a16:creationId xmlns:a16="http://schemas.microsoft.com/office/drawing/2014/main" id="{07A35E19-F5D6-414E-86D6-A861A8CE3904}"/>
            </a:ext>
          </a:extLst>
        </xdr:cNvPr>
        <xdr:cNvSpPr/>
      </xdr:nvSpPr>
      <xdr:spPr>
        <a:xfrm>
          <a:off x="18421143" y="6519486"/>
          <a:ext cx="1517133" cy="1131359"/>
        </a:xfrm>
        <a:prstGeom prst="borderCallout1">
          <a:avLst>
            <a:gd name="adj1" fmla="val 44391"/>
            <a:gd name="adj2" fmla="val 103974"/>
            <a:gd name="adj3" fmla="val 34977"/>
            <a:gd name="adj4" fmla="val 13521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32"</a:t>
          </a:r>
        </a:p>
      </xdr:txBody>
    </xdr:sp>
    <xdr:clientData/>
  </xdr:twoCellAnchor>
  <xdr:twoCellAnchor editAs="oneCell">
    <xdr:from>
      <xdr:col>35</xdr:col>
      <xdr:colOff>68488</xdr:colOff>
      <xdr:row>32</xdr:row>
      <xdr:rowOff>182186</xdr:rowOff>
    </xdr:from>
    <xdr:to>
      <xdr:col>37</xdr:col>
      <xdr:colOff>255585</xdr:colOff>
      <xdr:row>38</xdr:row>
      <xdr:rowOff>149763</xdr:rowOff>
    </xdr:to>
    <xdr:sp macro="" textlink="">
      <xdr:nvSpPr>
        <xdr:cNvPr id="58" name="Callout: Line 57">
          <a:extLst>
            <a:ext uri="{FF2B5EF4-FFF2-40B4-BE49-F238E27FC236}">
              <a16:creationId xmlns:a16="http://schemas.microsoft.com/office/drawing/2014/main" id="{EB1D7233-F5B7-4DDC-9906-4F6B73FA4B3B}"/>
            </a:ext>
          </a:extLst>
        </xdr:cNvPr>
        <xdr:cNvSpPr/>
      </xdr:nvSpPr>
      <xdr:spPr>
        <a:xfrm>
          <a:off x="24071488" y="6684586"/>
          <a:ext cx="1558697" cy="1186777"/>
        </a:xfrm>
        <a:prstGeom prst="borderCallout1">
          <a:avLst>
            <a:gd name="adj1" fmla="val 52952"/>
            <a:gd name="adj2" fmla="val -8466"/>
            <a:gd name="adj3" fmla="val 57450"/>
            <a:gd name="adj4" fmla="val -481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35</xdr:col>
      <xdr:colOff>284388</xdr:colOff>
      <xdr:row>25</xdr:row>
      <xdr:rowOff>118686</xdr:rowOff>
    </xdr:from>
    <xdr:to>
      <xdr:col>37</xdr:col>
      <xdr:colOff>471485</xdr:colOff>
      <xdr:row>31</xdr:row>
      <xdr:rowOff>73563</xdr:rowOff>
    </xdr:to>
    <xdr:sp macro="" textlink="">
      <xdr:nvSpPr>
        <xdr:cNvPr id="60" name="Callout: Line 59">
          <a:extLst>
            <a:ext uri="{FF2B5EF4-FFF2-40B4-BE49-F238E27FC236}">
              <a16:creationId xmlns:a16="http://schemas.microsoft.com/office/drawing/2014/main" id="{28B8FA5C-A707-458C-9640-3A24A60085F8}"/>
            </a:ext>
          </a:extLst>
        </xdr:cNvPr>
        <xdr:cNvSpPr/>
      </xdr:nvSpPr>
      <xdr:spPr>
        <a:xfrm>
          <a:off x="24287388" y="5198686"/>
          <a:ext cx="1558697" cy="1174077"/>
        </a:xfrm>
        <a:prstGeom prst="borderCallout1">
          <a:avLst>
            <a:gd name="adj1" fmla="val 54729"/>
            <a:gd name="adj2" fmla="val -6022"/>
            <a:gd name="adj3" fmla="val 63137"/>
            <a:gd name="adj4" fmla="val -733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27</xdr:col>
      <xdr:colOff>220888</xdr:colOff>
      <xdr:row>23</xdr:row>
      <xdr:rowOff>67886</xdr:rowOff>
    </xdr:from>
    <xdr:to>
      <xdr:col>29</xdr:col>
      <xdr:colOff>407985</xdr:colOff>
      <xdr:row>29</xdr:row>
      <xdr:rowOff>22763</xdr:rowOff>
    </xdr:to>
    <xdr:sp macro="" textlink="">
      <xdr:nvSpPr>
        <xdr:cNvPr id="61" name="Callout: Line 60">
          <a:extLst>
            <a:ext uri="{FF2B5EF4-FFF2-40B4-BE49-F238E27FC236}">
              <a16:creationId xmlns:a16="http://schemas.microsoft.com/office/drawing/2014/main" id="{EE8EC2A2-3450-40FB-B4FD-F11F4E604BE9}"/>
            </a:ext>
          </a:extLst>
        </xdr:cNvPr>
        <xdr:cNvSpPr/>
      </xdr:nvSpPr>
      <xdr:spPr>
        <a:xfrm>
          <a:off x="18737488" y="4741486"/>
          <a:ext cx="1558697" cy="1174077"/>
        </a:xfrm>
        <a:prstGeom prst="borderCallout1">
          <a:avLst>
            <a:gd name="adj1" fmla="val 88262"/>
            <a:gd name="adj2" fmla="val 109677"/>
            <a:gd name="adj3" fmla="val 122631"/>
            <a:gd name="adj4" fmla="val 12788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4"</a:t>
          </a:r>
        </a:p>
      </xdr:txBody>
    </xdr:sp>
    <xdr:clientData/>
  </xdr:twoCellAnchor>
  <xdr:twoCellAnchor editAs="oneCell">
    <xdr:from>
      <xdr:col>16</xdr:col>
      <xdr:colOff>621911</xdr:colOff>
      <xdr:row>51</xdr:row>
      <xdr:rowOff>192658</xdr:rowOff>
    </xdr:from>
    <xdr:to>
      <xdr:col>19</xdr:col>
      <xdr:colOff>133416</xdr:colOff>
      <xdr:row>54</xdr:row>
      <xdr:rowOff>177800</xdr:rowOff>
    </xdr:to>
    <xdr:sp macro="" textlink="">
      <xdr:nvSpPr>
        <xdr:cNvPr id="497" name="Callout: Line 496">
          <a:extLst>
            <a:ext uri="{FF2B5EF4-FFF2-40B4-BE49-F238E27FC236}">
              <a16:creationId xmlns:a16="http://schemas.microsoft.com/office/drawing/2014/main" id="{81A6C059-8E19-D256-0B9C-4D3151846D71}"/>
            </a:ext>
          </a:extLst>
        </xdr:cNvPr>
        <xdr:cNvSpPr/>
      </xdr:nvSpPr>
      <xdr:spPr>
        <a:xfrm>
          <a:off x="11594711" y="105558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-3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pin12</a:t>
          </a:r>
        </a:p>
      </xdr:txBody>
    </xdr:sp>
    <xdr:clientData/>
  </xdr:twoCellAnchor>
  <xdr:twoCellAnchor editAs="oneCell">
    <xdr:from>
      <xdr:col>14</xdr:col>
      <xdr:colOff>12311</xdr:colOff>
      <xdr:row>51</xdr:row>
      <xdr:rowOff>141858</xdr:rowOff>
    </xdr:from>
    <xdr:to>
      <xdr:col>16</xdr:col>
      <xdr:colOff>209616</xdr:colOff>
      <xdr:row>54</xdr:row>
      <xdr:rowOff>127000</xdr:rowOff>
    </xdr:to>
    <xdr:sp macro="" textlink="">
      <xdr:nvSpPr>
        <xdr:cNvPr id="498" name="Callout: Line 497">
          <a:extLst>
            <a:ext uri="{FF2B5EF4-FFF2-40B4-BE49-F238E27FC236}">
              <a16:creationId xmlns:a16="http://schemas.microsoft.com/office/drawing/2014/main" id="{2CFF2BE8-581B-8773-B9B7-6C20AE46ADC8}"/>
            </a:ext>
          </a:extLst>
        </xdr:cNvPr>
        <xdr:cNvSpPr/>
      </xdr:nvSpPr>
      <xdr:spPr>
        <a:xfrm>
          <a:off x="9613511" y="10505058"/>
          <a:ext cx="1568905" cy="594742"/>
        </a:xfrm>
        <a:prstGeom prst="borderCallout1">
          <a:avLst>
            <a:gd name="adj1" fmla="val -11255"/>
            <a:gd name="adj2" fmla="val 58346"/>
            <a:gd name="adj3" fmla="val -260622"/>
            <a:gd name="adj4" fmla="val 609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/>
            <a:t>pin11</a:t>
          </a:r>
        </a:p>
      </xdr:txBody>
    </xdr:sp>
    <xdr:clientData/>
  </xdr:twoCellAnchor>
  <xdr:twoCellAnchor editAs="oneCell">
    <xdr:from>
      <xdr:col>19</xdr:col>
      <xdr:colOff>384290</xdr:colOff>
      <xdr:row>27</xdr:row>
      <xdr:rowOff>71095</xdr:rowOff>
    </xdr:from>
    <xdr:to>
      <xdr:col>20</xdr:col>
      <xdr:colOff>124203</xdr:colOff>
      <xdr:row>28</xdr:row>
      <xdr:rowOff>145330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70175" y="5412422"/>
          <a:ext cx="428643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latin typeface="+mn-lt"/>
            </a:rPr>
            <a:t>1k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38</xdr:col>
      <xdr:colOff>63501</xdr:colOff>
      <xdr:row>94</xdr:row>
      <xdr:rowOff>178707</xdr:rowOff>
    </xdr:from>
    <xdr:to>
      <xdr:col>41</xdr:col>
      <xdr:colOff>304349</xdr:colOff>
      <xdr:row>100</xdr:row>
      <xdr:rowOff>55896</xdr:rowOff>
    </xdr:to>
    <xdr:sp macro="" textlink="">
      <xdr:nvSpPr>
        <xdr:cNvPr id="507" name="Callout: Line 506">
          <a:extLst>
            <a:ext uri="{FF2B5EF4-FFF2-40B4-BE49-F238E27FC236}">
              <a16:creationId xmlns:a16="http://schemas.microsoft.com/office/drawing/2014/main" id="{DE0BECBE-3E00-4B00-FB69-9B75F0E9DC1A}"/>
            </a:ext>
          </a:extLst>
        </xdr:cNvPr>
        <xdr:cNvSpPr/>
      </xdr:nvSpPr>
      <xdr:spPr>
        <a:xfrm>
          <a:off x="25917072" y="20616636"/>
          <a:ext cx="1574348" cy="1101831"/>
        </a:xfrm>
        <a:prstGeom prst="borderCallout1">
          <a:avLst>
            <a:gd name="adj1" fmla="val -11255"/>
            <a:gd name="adj2" fmla="val 58346"/>
            <a:gd name="adj3" fmla="val -143555"/>
            <a:gd name="adj4" fmla="val 1513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36"</a:t>
          </a:r>
        </a:p>
      </xdr:txBody>
    </xdr:sp>
    <xdr:clientData/>
  </xdr:twoCellAnchor>
  <xdr:twoCellAnchor>
    <xdr:from>
      <xdr:col>59</xdr:col>
      <xdr:colOff>8230</xdr:colOff>
      <xdr:row>62</xdr:row>
      <xdr:rowOff>405953</xdr:rowOff>
    </xdr:from>
    <xdr:to>
      <xdr:col>59</xdr:col>
      <xdr:colOff>8230</xdr:colOff>
      <xdr:row>62</xdr:row>
      <xdr:rowOff>967076</xdr:rowOff>
    </xdr:to>
    <xdr:cxnSp macro="">
      <xdr:nvCxnSpPr>
        <xdr:cNvPr id="475" name="Straight Connector 474">
          <a:extLst>
            <a:ext uri="{FF2B5EF4-FFF2-40B4-BE49-F238E27FC236}">
              <a16:creationId xmlns:a16="http://schemas.microsoft.com/office/drawing/2014/main" id="{B28EB10D-A280-4E54-8EBD-687AC73C0FD9}"/>
            </a:ext>
          </a:extLst>
        </xdr:cNvPr>
        <xdr:cNvCxnSpPr/>
      </xdr:nvCxnSpPr>
      <xdr:spPr>
        <a:xfrm>
          <a:off x="33593380" y="12236003"/>
          <a:ext cx="0" cy="56112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340945</xdr:colOff>
      <xdr:row>62</xdr:row>
      <xdr:rowOff>320040</xdr:rowOff>
    </xdr:from>
    <xdr:to>
      <xdr:col>53</xdr:col>
      <xdr:colOff>340945</xdr:colOff>
      <xdr:row>62</xdr:row>
      <xdr:rowOff>1136343</xdr:rowOff>
    </xdr:to>
    <xdr:cxnSp macro="">
      <xdr:nvCxnSpPr>
        <xdr:cNvPr id="483" name="Straight Connector 482">
          <a:extLst>
            <a:ext uri="{FF2B5EF4-FFF2-40B4-BE49-F238E27FC236}">
              <a16:creationId xmlns:a16="http://schemas.microsoft.com/office/drawing/2014/main" id="{77A24A97-C320-45A7-8BD0-50393E85F8A0}"/>
            </a:ext>
          </a:extLst>
        </xdr:cNvPr>
        <xdr:cNvCxnSpPr/>
      </xdr:nvCxnSpPr>
      <xdr:spPr>
        <a:xfrm>
          <a:off x="31640095" y="12150090"/>
          <a:ext cx="0" cy="81630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85</xdr:col>
      <xdr:colOff>81033</xdr:colOff>
      <xdr:row>42</xdr:row>
      <xdr:rowOff>158080</xdr:rowOff>
    </xdr:from>
    <xdr:to>
      <xdr:col>87</xdr:col>
      <xdr:colOff>1264303</xdr:colOff>
      <xdr:row>52</xdr:row>
      <xdr:rowOff>26504</xdr:rowOff>
    </xdr:to>
    <xdr:grpSp>
      <xdr:nvGrpSpPr>
        <xdr:cNvPr id="579" name="Group 578">
          <a:extLst>
            <a:ext uri="{FF2B5EF4-FFF2-40B4-BE49-F238E27FC236}">
              <a16:creationId xmlns:a16="http://schemas.microsoft.com/office/drawing/2014/main" id="{1CCE926B-0697-35C8-B72E-21C2DE68484F}"/>
            </a:ext>
          </a:extLst>
        </xdr:cNvPr>
        <xdr:cNvGrpSpPr/>
      </xdr:nvGrpSpPr>
      <xdr:grpSpPr>
        <a:xfrm>
          <a:off x="45616678" y="8546225"/>
          <a:ext cx="1936052" cy="1865602"/>
          <a:chOff x="54864000" y="11830050"/>
          <a:chExt cx="5737860" cy="5234940"/>
        </a:xfrm>
      </xdr:grpSpPr>
      <xdr:grpSp>
        <xdr:nvGrpSpPr>
          <xdr:cNvPr id="584" name="Group 583">
            <a:extLst>
              <a:ext uri="{FF2B5EF4-FFF2-40B4-BE49-F238E27FC236}">
                <a16:creationId xmlns:a16="http://schemas.microsoft.com/office/drawing/2014/main" id="{66507607-3F82-34F9-F380-ED710BB6F91E}"/>
              </a:ext>
            </a:extLst>
          </xdr:cNvPr>
          <xdr:cNvGrpSpPr/>
        </xdr:nvGrpSpPr>
        <xdr:grpSpPr>
          <a:xfrm>
            <a:off x="56605170" y="1183005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4" name="Oval 593">
              <a:extLst>
                <a:ext uri="{FF2B5EF4-FFF2-40B4-BE49-F238E27FC236}">
                  <a16:creationId xmlns:a16="http://schemas.microsoft.com/office/drawing/2014/main" id="{94A7AB1D-96A5-3747-FB0E-411317FE021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5" name="Arrow: Up 594">
              <a:extLst>
                <a:ext uri="{FF2B5EF4-FFF2-40B4-BE49-F238E27FC236}">
                  <a16:creationId xmlns:a16="http://schemas.microsoft.com/office/drawing/2014/main" id="{63C067C8-3D32-E05C-F4CE-23E1DF9BFFB0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5" name="Group 584">
            <a:extLst>
              <a:ext uri="{FF2B5EF4-FFF2-40B4-BE49-F238E27FC236}">
                <a16:creationId xmlns:a16="http://schemas.microsoft.com/office/drawing/2014/main" id="{C03DB34F-972D-5CAF-7D59-E602B6B7DC9C}"/>
              </a:ext>
            </a:extLst>
          </xdr:cNvPr>
          <xdr:cNvGrpSpPr/>
        </xdr:nvGrpSpPr>
        <xdr:grpSpPr>
          <a:xfrm rot="16200000">
            <a:off x="5486400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2" name="Oval 591">
              <a:extLst>
                <a:ext uri="{FF2B5EF4-FFF2-40B4-BE49-F238E27FC236}">
                  <a16:creationId xmlns:a16="http://schemas.microsoft.com/office/drawing/2014/main" id="{CA76FCCA-A9A5-6885-CE75-BAB176BB5221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3" name="Arrow: Up 592">
              <a:extLst>
                <a:ext uri="{FF2B5EF4-FFF2-40B4-BE49-F238E27FC236}">
                  <a16:creationId xmlns:a16="http://schemas.microsoft.com/office/drawing/2014/main" id="{8F76FDD7-A240-9640-4715-11D21AB2B7D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6" name="Group 585">
            <a:extLst>
              <a:ext uri="{FF2B5EF4-FFF2-40B4-BE49-F238E27FC236}">
                <a16:creationId xmlns:a16="http://schemas.microsoft.com/office/drawing/2014/main" id="{3016BDAC-7494-D83B-131A-E4D8CF8598EF}"/>
              </a:ext>
            </a:extLst>
          </xdr:cNvPr>
          <xdr:cNvGrpSpPr/>
        </xdr:nvGrpSpPr>
        <xdr:grpSpPr>
          <a:xfrm rot="5400000">
            <a:off x="58399680" y="1330452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90" name="Oval 589">
              <a:extLst>
                <a:ext uri="{FF2B5EF4-FFF2-40B4-BE49-F238E27FC236}">
                  <a16:creationId xmlns:a16="http://schemas.microsoft.com/office/drawing/2014/main" id="{3FAB54D7-1726-D724-BAD8-F21F31699DB2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91" name="Arrow: Up 590">
              <a:extLst>
                <a:ext uri="{FF2B5EF4-FFF2-40B4-BE49-F238E27FC236}">
                  <a16:creationId xmlns:a16="http://schemas.microsoft.com/office/drawing/2014/main" id="{71C913C9-7C2F-9EAC-537E-E9DB1C54EA9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587" name="Group 586">
            <a:extLst>
              <a:ext uri="{FF2B5EF4-FFF2-40B4-BE49-F238E27FC236}">
                <a16:creationId xmlns:a16="http://schemas.microsoft.com/office/drawing/2014/main" id="{E32ADB81-AB88-76D4-5A98-5EF8B1AACE59}"/>
              </a:ext>
            </a:extLst>
          </xdr:cNvPr>
          <xdr:cNvGrpSpPr/>
        </xdr:nvGrpSpPr>
        <xdr:grpSpPr>
          <a:xfrm rot="10800000">
            <a:off x="56605171" y="14862810"/>
            <a:ext cx="2202180" cy="2202180"/>
            <a:chOff x="3878580" y="2994660"/>
            <a:chExt cx="2202180" cy="2202180"/>
          </a:xfrm>
        </xdr:grpSpPr>
        <xdr:sp macro="" textlink="">
          <xdr:nvSpPr>
            <xdr:cNvPr id="588" name="Oval 587">
              <a:extLst>
                <a:ext uri="{FF2B5EF4-FFF2-40B4-BE49-F238E27FC236}">
                  <a16:creationId xmlns:a16="http://schemas.microsoft.com/office/drawing/2014/main" id="{106C6736-5C0C-BA8F-9945-D6A81327A229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589" name="Arrow: Up 588">
              <a:extLst>
                <a:ext uri="{FF2B5EF4-FFF2-40B4-BE49-F238E27FC236}">
                  <a16:creationId xmlns:a16="http://schemas.microsoft.com/office/drawing/2014/main" id="{A9A96956-DA5E-C868-1B39-016AE5D32E41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84</xdr:col>
      <xdr:colOff>124865</xdr:colOff>
      <xdr:row>46</xdr:row>
      <xdr:rowOff>17346</xdr:rowOff>
    </xdr:from>
    <xdr:to>
      <xdr:col>85</xdr:col>
      <xdr:colOff>45304</xdr:colOff>
      <xdr:row>48</xdr:row>
      <xdr:rowOff>144786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DD9ACD67-5B1D-C128-CEAD-5E27594974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>
          <a:off x="44313443" y="9294664"/>
          <a:ext cx="525005" cy="258369"/>
        </a:xfrm>
        <a:prstGeom prst="rect">
          <a:avLst/>
        </a:prstGeom>
      </xdr:spPr>
    </xdr:pic>
    <xdr:clientData/>
  </xdr:twoCellAnchor>
  <xdr:twoCellAnchor>
    <xdr:from>
      <xdr:col>87</xdr:col>
      <xdr:colOff>37397</xdr:colOff>
      <xdr:row>40</xdr:row>
      <xdr:rowOff>191917</xdr:rowOff>
    </xdr:from>
    <xdr:to>
      <xdr:col>87</xdr:col>
      <xdr:colOff>548047</xdr:colOff>
      <xdr:row>42</xdr:row>
      <xdr:rowOff>59983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6B65201-0813-6F1A-9818-C7B2381336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10800000">
          <a:off x="45452597" y="8143221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24698</xdr:colOff>
      <xdr:row>52</xdr:row>
      <xdr:rowOff>170418</xdr:rowOff>
    </xdr:from>
    <xdr:to>
      <xdr:col>87</xdr:col>
      <xdr:colOff>535348</xdr:colOff>
      <xdr:row>54</xdr:row>
      <xdr:rowOff>38485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9C8402B9-C342-998F-4C96-9957BD5AF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>
          <a:off x="45439898" y="10507114"/>
          <a:ext cx="510650" cy="265632"/>
        </a:xfrm>
        <a:prstGeom prst="rect">
          <a:avLst/>
        </a:prstGeom>
      </xdr:spPr>
    </xdr:pic>
    <xdr:clientData/>
  </xdr:twoCellAnchor>
  <xdr:twoCellAnchor>
    <xdr:from>
      <xdr:col>87</xdr:col>
      <xdr:colOff>1286780</xdr:colOff>
      <xdr:row>46</xdr:row>
      <xdr:rowOff>4898</xdr:rowOff>
    </xdr:from>
    <xdr:to>
      <xdr:col>87</xdr:col>
      <xdr:colOff>1545149</xdr:colOff>
      <xdr:row>48</xdr:row>
      <xdr:rowOff>132337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804298B-6AB9-1CE7-FC78-6A0FC74E7C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1913" t="24472" r="30609" b="32437"/>
        <a:stretch/>
      </xdr:blipFill>
      <xdr:spPr>
        <a:xfrm rot="5400000" flipV="1">
          <a:off x="46568663" y="9282215"/>
          <a:ext cx="525004" cy="258369"/>
        </a:xfrm>
        <a:prstGeom prst="rect">
          <a:avLst/>
        </a:prstGeom>
      </xdr:spPr>
    </xdr:pic>
    <xdr:clientData/>
  </xdr:twoCellAnchor>
  <xdr:twoCellAnchor>
    <xdr:from>
      <xdr:col>83</xdr:col>
      <xdr:colOff>172212</xdr:colOff>
      <xdr:row>46</xdr:row>
      <xdr:rowOff>1126</xdr:rowOff>
    </xdr:from>
    <xdr:to>
      <xdr:col>83</xdr:col>
      <xdr:colOff>172212</xdr:colOff>
      <xdr:row>55</xdr:row>
      <xdr:rowOff>97972</xdr:rowOff>
    </xdr:to>
    <xdr:cxnSp macro="">
      <xdr:nvCxnSpPr>
        <xdr:cNvPr id="596" name="Straight Connector 595">
          <a:extLst>
            <a:ext uri="{FF2B5EF4-FFF2-40B4-BE49-F238E27FC236}">
              <a16:creationId xmlns:a16="http://schemas.microsoft.com/office/drawing/2014/main" id="{00916F3C-42A7-729E-6B95-AAAA61AEDC66}"/>
            </a:ext>
          </a:extLst>
        </xdr:cNvPr>
        <xdr:cNvCxnSpPr/>
      </xdr:nvCxnSpPr>
      <xdr:spPr>
        <a:xfrm>
          <a:off x="44324669" y="9014497"/>
          <a:ext cx="0" cy="1860332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276208</xdr:colOff>
      <xdr:row>48</xdr:row>
      <xdr:rowOff>163286</xdr:rowOff>
    </xdr:from>
    <xdr:to>
      <xdr:col>83</xdr:col>
      <xdr:colOff>276208</xdr:colOff>
      <xdr:row>56</xdr:row>
      <xdr:rowOff>64477</xdr:rowOff>
    </xdr:to>
    <xdr:cxnSp macro="">
      <xdr:nvCxnSpPr>
        <xdr:cNvPr id="597" name="Straight Connector 596">
          <a:extLst>
            <a:ext uri="{FF2B5EF4-FFF2-40B4-BE49-F238E27FC236}">
              <a16:creationId xmlns:a16="http://schemas.microsoft.com/office/drawing/2014/main" id="{85A02977-1E66-EE51-D6CA-370D5D5BD3CB}"/>
            </a:ext>
          </a:extLst>
        </xdr:cNvPr>
        <xdr:cNvCxnSpPr/>
      </xdr:nvCxnSpPr>
      <xdr:spPr>
        <a:xfrm>
          <a:off x="44428665" y="9568543"/>
          <a:ext cx="0" cy="1468734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1955521</xdr:colOff>
      <xdr:row>40</xdr:row>
      <xdr:rowOff>0</xdr:rowOff>
    </xdr:from>
    <xdr:to>
      <xdr:col>87</xdr:col>
      <xdr:colOff>1955521</xdr:colOff>
      <xdr:row>56</xdr:row>
      <xdr:rowOff>164123</xdr:rowOff>
    </xdr:to>
    <xdr:cxnSp macro="">
      <xdr:nvCxnSpPr>
        <xdr:cNvPr id="618" name="Straight Connector 617">
          <a:extLst>
            <a:ext uri="{FF2B5EF4-FFF2-40B4-BE49-F238E27FC236}">
              <a16:creationId xmlns:a16="http://schemas.microsoft.com/office/drawing/2014/main" id="{10E36341-EE46-76A7-9CB1-AE4B07686FFA}"/>
            </a:ext>
          </a:extLst>
        </xdr:cNvPr>
        <xdr:cNvCxnSpPr/>
      </xdr:nvCxnSpPr>
      <xdr:spPr>
        <a:xfrm>
          <a:off x="47544892" y="7837714"/>
          <a:ext cx="0" cy="3299209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170927</xdr:colOff>
      <xdr:row>55</xdr:row>
      <xdr:rowOff>79626</xdr:rowOff>
    </xdr:from>
    <xdr:to>
      <xdr:col>87</xdr:col>
      <xdr:colOff>21772</xdr:colOff>
      <xdr:row>55</xdr:row>
      <xdr:rowOff>79626</xdr:rowOff>
    </xdr:to>
    <xdr:cxnSp macro="">
      <xdr:nvCxnSpPr>
        <xdr:cNvPr id="622" name="Straight Connector 621">
          <a:extLst>
            <a:ext uri="{FF2B5EF4-FFF2-40B4-BE49-F238E27FC236}">
              <a16:creationId xmlns:a16="http://schemas.microsoft.com/office/drawing/2014/main" id="{EFB6EC7A-AFBF-4E43-C994-9F56E2A5B94E}"/>
            </a:ext>
          </a:extLst>
        </xdr:cNvPr>
        <xdr:cNvCxnSpPr/>
      </xdr:nvCxnSpPr>
      <xdr:spPr>
        <a:xfrm>
          <a:off x="39555441" y="10856483"/>
          <a:ext cx="6055702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16836</xdr:colOff>
      <xdr:row>56</xdr:row>
      <xdr:rowOff>32187</xdr:rowOff>
    </xdr:from>
    <xdr:to>
      <xdr:col>87</xdr:col>
      <xdr:colOff>1828800</xdr:colOff>
      <xdr:row>56</xdr:row>
      <xdr:rowOff>32187</xdr:rowOff>
    </xdr:to>
    <xdr:cxnSp macro="">
      <xdr:nvCxnSpPr>
        <xdr:cNvPr id="623" name="Straight Connector 622">
          <a:extLst>
            <a:ext uri="{FF2B5EF4-FFF2-40B4-BE49-F238E27FC236}">
              <a16:creationId xmlns:a16="http://schemas.microsoft.com/office/drawing/2014/main" id="{AF4AC09D-4E4C-3998-BD64-0C21313F6704}"/>
            </a:ext>
          </a:extLst>
        </xdr:cNvPr>
        <xdr:cNvCxnSpPr/>
      </xdr:nvCxnSpPr>
      <xdr:spPr>
        <a:xfrm>
          <a:off x="39401350" y="11004987"/>
          <a:ext cx="801682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243649</xdr:colOff>
      <xdr:row>57</xdr:row>
      <xdr:rowOff>128412</xdr:rowOff>
    </xdr:from>
    <xdr:to>
      <xdr:col>87</xdr:col>
      <xdr:colOff>2133600</xdr:colOff>
      <xdr:row>57</xdr:row>
      <xdr:rowOff>128412</xdr:rowOff>
    </xdr:to>
    <xdr:cxnSp macro="">
      <xdr:nvCxnSpPr>
        <xdr:cNvPr id="624" name="Straight Connector 623">
          <a:extLst>
            <a:ext uri="{FF2B5EF4-FFF2-40B4-BE49-F238E27FC236}">
              <a16:creationId xmlns:a16="http://schemas.microsoft.com/office/drawing/2014/main" id="{6A70B728-59BB-F72E-6BAF-4189D8707B80}"/>
            </a:ext>
          </a:extLst>
        </xdr:cNvPr>
        <xdr:cNvCxnSpPr/>
      </xdr:nvCxnSpPr>
      <xdr:spPr>
        <a:xfrm flipH="1">
          <a:off x="39138306" y="11297155"/>
          <a:ext cx="8584665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396598</xdr:colOff>
      <xdr:row>56</xdr:row>
      <xdr:rowOff>165412</xdr:rowOff>
    </xdr:from>
    <xdr:to>
      <xdr:col>85</xdr:col>
      <xdr:colOff>59611</xdr:colOff>
      <xdr:row>56</xdr:row>
      <xdr:rowOff>165412</xdr:rowOff>
    </xdr:to>
    <xdr:cxnSp macro="">
      <xdr:nvCxnSpPr>
        <xdr:cNvPr id="625" name="Straight Connector 624">
          <a:extLst>
            <a:ext uri="{FF2B5EF4-FFF2-40B4-BE49-F238E27FC236}">
              <a16:creationId xmlns:a16="http://schemas.microsoft.com/office/drawing/2014/main" id="{A687BF21-AD2A-DF55-BA9E-E267808BC488}"/>
            </a:ext>
          </a:extLst>
        </xdr:cNvPr>
        <xdr:cNvCxnSpPr/>
      </xdr:nvCxnSpPr>
      <xdr:spPr>
        <a:xfrm flipH="1">
          <a:off x="39291255" y="11138212"/>
          <a:ext cx="5595727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73</xdr:col>
      <xdr:colOff>129</xdr:colOff>
      <xdr:row>54</xdr:row>
      <xdr:rowOff>2342</xdr:rowOff>
    </xdr:from>
    <xdr:to>
      <xdr:col>79</xdr:col>
      <xdr:colOff>79748</xdr:colOff>
      <xdr:row>59</xdr:row>
      <xdr:rowOff>48855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A57DF8CD-68B8-ED66-69ED-4A975C30E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41"/>
        <a:stretch/>
      </xdr:blipFill>
      <xdr:spPr>
        <a:xfrm rot="10800000">
          <a:off x="40778015" y="10583256"/>
          <a:ext cx="2104362" cy="1026228"/>
        </a:xfrm>
        <a:prstGeom prst="rect">
          <a:avLst/>
        </a:prstGeom>
      </xdr:spPr>
    </xdr:pic>
    <xdr:clientData/>
  </xdr:twoCellAnchor>
  <xdr:twoCellAnchor>
    <xdr:from>
      <xdr:col>87</xdr:col>
      <xdr:colOff>1505901</xdr:colOff>
      <xdr:row>46</xdr:row>
      <xdr:rowOff>3256</xdr:rowOff>
    </xdr:from>
    <xdr:to>
      <xdr:col>87</xdr:col>
      <xdr:colOff>1959429</xdr:colOff>
      <xdr:row>46</xdr:row>
      <xdr:rowOff>3256</xdr:rowOff>
    </xdr:to>
    <xdr:cxnSp macro="">
      <xdr:nvCxnSpPr>
        <xdr:cNvPr id="628" name="Straight Connector 627">
          <a:extLst>
            <a:ext uri="{FF2B5EF4-FFF2-40B4-BE49-F238E27FC236}">
              <a16:creationId xmlns:a16="http://schemas.microsoft.com/office/drawing/2014/main" id="{4ADB1468-7824-B21E-E7F4-9CB0D1BAA131}"/>
            </a:ext>
          </a:extLst>
        </xdr:cNvPr>
        <xdr:cNvCxnSpPr/>
      </xdr:nvCxnSpPr>
      <xdr:spPr>
        <a:xfrm flipH="1">
          <a:off x="47095272" y="9016627"/>
          <a:ext cx="453528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185057</xdr:colOff>
      <xdr:row>46</xdr:row>
      <xdr:rowOff>17346</xdr:rowOff>
    </xdr:from>
    <xdr:to>
      <xdr:col>84</xdr:col>
      <xdr:colOff>188497</xdr:colOff>
      <xdr:row>46</xdr:row>
      <xdr:rowOff>17346</xdr:rowOff>
    </xdr:to>
    <xdr:cxnSp macro="">
      <xdr:nvCxnSpPr>
        <xdr:cNvPr id="629" name="Straight Connector 628">
          <a:extLst>
            <a:ext uri="{FF2B5EF4-FFF2-40B4-BE49-F238E27FC236}">
              <a16:creationId xmlns:a16="http://schemas.microsoft.com/office/drawing/2014/main" id="{49C711CE-3F12-2263-A03C-356460101F15}"/>
            </a:ext>
          </a:extLst>
        </xdr:cNvPr>
        <xdr:cNvCxnSpPr/>
      </xdr:nvCxnSpPr>
      <xdr:spPr>
        <a:xfrm>
          <a:off x="44337514" y="9030717"/>
          <a:ext cx="340897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1843246</xdr:colOff>
      <xdr:row>48</xdr:row>
      <xdr:rowOff>128587</xdr:rowOff>
    </xdr:from>
    <xdr:to>
      <xdr:col>87</xdr:col>
      <xdr:colOff>1843246</xdr:colOff>
      <xdr:row>56</xdr:row>
      <xdr:rowOff>64477</xdr:rowOff>
    </xdr:to>
    <xdr:cxnSp macro="">
      <xdr:nvCxnSpPr>
        <xdr:cNvPr id="634" name="Straight Connector 633">
          <a:extLst>
            <a:ext uri="{FF2B5EF4-FFF2-40B4-BE49-F238E27FC236}">
              <a16:creationId xmlns:a16="http://schemas.microsoft.com/office/drawing/2014/main" id="{B5BE88A0-3980-EFF3-5083-0F07E9E2E6D3}"/>
            </a:ext>
          </a:extLst>
        </xdr:cNvPr>
        <xdr:cNvCxnSpPr/>
      </xdr:nvCxnSpPr>
      <xdr:spPr>
        <a:xfrm>
          <a:off x="47240861" y="9694618"/>
          <a:ext cx="0" cy="153022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59319</xdr:colOff>
      <xdr:row>39</xdr:row>
      <xdr:rowOff>50533</xdr:rowOff>
    </xdr:from>
    <xdr:to>
      <xdr:col>87</xdr:col>
      <xdr:colOff>2100943</xdr:colOff>
      <xdr:row>39</xdr:row>
      <xdr:rowOff>50533</xdr:rowOff>
    </xdr:to>
    <xdr:cxnSp macro="">
      <xdr:nvCxnSpPr>
        <xdr:cNvPr id="636" name="Straight Connector 635">
          <a:extLst>
            <a:ext uri="{FF2B5EF4-FFF2-40B4-BE49-F238E27FC236}">
              <a16:creationId xmlns:a16="http://schemas.microsoft.com/office/drawing/2014/main" id="{4060D680-BAAB-B569-3B56-800ED93090DE}"/>
            </a:ext>
          </a:extLst>
        </xdr:cNvPr>
        <xdr:cNvCxnSpPr/>
      </xdr:nvCxnSpPr>
      <xdr:spPr>
        <a:xfrm flipH="1">
          <a:off x="45648690" y="7692304"/>
          <a:ext cx="2041624" cy="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39</xdr:row>
      <xdr:rowOff>146048</xdr:rowOff>
    </xdr:from>
    <xdr:to>
      <xdr:col>87</xdr:col>
      <xdr:colOff>558317</xdr:colOff>
      <xdr:row>40</xdr:row>
      <xdr:rowOff>64477</xdr:rowOff>
    </xdr:to>
    <xdr:pic>
      <xdr:nvPicPr>
        <xdr:cNvPr id="638" name="Picture 6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D982682-9102-3DC6-3000-8BBA094AC8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7918448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85</xdr:col>
      <xdr:colOff>158528</xdr:colOff>
      <xdr:row>39</xdr:row>
      <xdr:rowOff>67177</xdr:rowOff>
    </xdr:from>
    <xdr:to>
      <xdr:col>86</xdr:col>
      <xdr:colOff>342862</xdr:colOff>
      <xdr:row>40</xdr:row>
      <xdr:rowOff>141861</xdr:rowOff>
    </xdr:to>
    <xdr:sp macro="" textlink="">
      <xdr:nvSpPr>
        <xdr:cNvPr id="192" name="TextBox 191">
          <a:extLst>
            <a:ext uri="{FF2B5EF4-FFF2-40B4-BE49-F238E27FC236}">
              <a16:creationId xmlns:a16="http://schemas.microsoft.com/office/drawing/2014/main" id="{4614DCBC-9790-A5D0-2DDD-D40001DE666F}"/>
            </a:ext>
          </a:extLst>
        </xdr:cNvPr>
        <xdr:cNvSpPr txBox="1"/>
      </xdr:nvSpPr>
      <xdr:spPr>
        <a:xfrm>
          <a:off x="44985899" y="7708948"/>
          <a:ext cx="521792" cy="2706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85</xdr:col>
      <xdr:colOff>254687</xdr:colOff>
      <xdr:row>53</xdr:row>
      <xdr:rowOff>126946</xdr:rowOff>
    </xdr:from>
    <xdr:to>
      <xdr:col>87</xdr:col>
      <xdr:colOff>19817</xdr:colOff>
      <xdr:row>55</xdr:row>
      <xdr:rowOff>1358</xdr:rowOff>
    </xdr:to>
    <xdr:sp macro="" textlink="">
      <xdr:nvSpPr>
        <xdr:cNvPr id="194" name="TextBox 193">
          <a:extLst>
            <a:ext uri="{FF2B5EF4-FFF2-40B4-BE49-F238E27FC236}">
              <a16:creationId xmlns:a16="http://schemas.microsoft.com/office/drawing/2014/main" id="{0F5554B1-CC7C-620A-C682-FF22C8576589}"/>
            </a:ext>
          </a:extLst>
        </xdr:cNvPr>
        <xdr:cNvSpPr txBox="1"/>
      </xdr:nvSpPr>
      <xdr:spPr>
        <a:xfrm>
          <a:off x="45082058" y="10511917"/>
          <a:ext cx="527130" cy="2662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87</xdr:col>
      <xdr:colOff>2095315</xdr:colOff>
      <xdr:row>39</xdr:row>
      <xdr:rowOff>76200</xdr:rowOff>
    </xdr:from>
    <xdr:to>
      <xdr:col>87</xdr:col>
      <xdr:colOff>2095315</xdr:colOff>
      <xdr:row>57</xdr:row>
      <xdr:rowOff>76200</xdr:rowOff>
    </xdr:to>
    <xdr:cxnSp macro="">
      <xdr:nvCxnSpPr>
        <xdr:cNvPr id="232" name="Straight Connector 231">
          <a:extLst>
            <a:ext uri="{FF2B5EF4-FFF2-40B4-BE49-F238E27FC236}">
              <a16:creationId xmlns:a16="http://schemas.microsoft.com/office/drawing/2014/main" id="{E1773DA1-16AD-C8BE-7346-C83A7DD78A34}"/>
            </a:ext>
          </a:extLst>
        </xdr:cNvPr>
        <xdr:cNvCxnSpPr/>
      </xdr:nvCxnSpPr>
      <xdr:spPr>
        <a:xfrm>
          <a:off x="47684686" y="7717971"/>
          <a:ext cx="0" cy="3526972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325025</xdr:colOff>
      <xdr:row>56</xdr:row>
      <xdr:rowOff>167863</xdr:rowOff>
    </xdr:from>
    <xdr:to>
      <xdr:col>87</xdr:col>
      <xdr:colOff>1981200</xdr:colOff>
      <xdr:row>56</xdr:row>
      <xdr:rowOff>167863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CCF3981-4AEF-487D-B71C-091A80859024}"/>
            </a:ext>
          </a:extLst>
        </xdr:cNvPr>
        <xdr:cNvCxnSpPr/>
      </xdr:nvCxnSpPr>
      <xdr:spPr>
        <a:xfrm flipH="1">
          <a:off x="43465111" y="11140663"/>
          <a:ext cx="4105460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63321</xdr:colOff>
      <xdr:row>39</xdr:row>
      <xdr:rowOff>21772</xdr:rowOff>
    </xdr:from>
    <xdr:to>
      <xdr:col>87</xdr:col>
      <xdr:colOff>63321</xdr:colOff>
      <xdr:row>41</xdr:row>
      <xdr:rowOff>44182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25A9315-25DC-4841-953D-AB12B1AB1932}"/>
            </a:ext>
          </a:extLst>
        </xdr:cNvPr>
        <xdr:cNvCxnSpPr/>
      </xdr:nvCxnSpPr>
      <xdr:spPr>
        <a:xfrm>
          <a:off x="45652692" y="7663543"/>
          <a:ext cx="0" cy="414296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1599377</xdr:colOff>
      <xdr:row>46</xdr:row>
      <xdr:rowOff>48210</xdr:rowOff>
    </xdr:from>
    <xdr:to>
      <xdr:col>87</xdr:col>
      <xdr:colOff>1711569</xdr:colOff>
      <xdr:row>48</xdr:row>
      <xdr:rowOff>159464</xdr:rowOff>
    </xdr:to>
    <xdr:pic>
      <xdr:nvPicPr>
        <xdr:cNvPr id="302" name="Picture 301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2A785FFF-D0CB-B184-02C0-77B925337F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5400000">
          <a:off x="46798168" y="9414480"/>
          <a:ext cx="509839" cy="112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1296457</xdr:colOff>
      <xdr:row>44</xdr:row>
      <xdr:rowOff>98994</xdr:rowOff>
    </xdr:from>
    <xdr:to>
      <xdr:col>87</xdr:col>
      <xdr:colOff>1816482</xdr:colOff>
      <xdr:row>45</xdr:row>
      <xdr:rowOff>173033</xdr:rowOff>
    </xdr:to>
    <xdr:sp macro="" textlink="">
      <xdr:nvSpPr>
        <xdr:cNvPr id="303" name="TextBox 302">
          <a:extLst>
            <a:ext uri="{FF2B5EF4-FFF2-40B4-BE49-F238E27FC236}">
              <a16:creationId xmlns:a16="http://schemas.microsoft.com/office/drawing/2014/main" id="{519D3DEE-00B0-AC56-7A33-F0DFE55F3640}"/>
            </a:ext>
          </a:extLst>
        </xdr:cNvPr>
        <xdr:cNvSpPr txBox="1"/>
      </xdr:nvSpPr>
      <xdr:spPr>
        <a:xfrm>
          <a:off x="46885828" y="8720480"/>
          <a:ext cx="520025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83</xdr:col>
      <xdr:colOff>112008</xdr:colOff>
      <xdr:row>44</xdr:row>
      <xdr:rowOff>96931</xdr:rowOff>
    </xdr:from>
    <xdr:to>
      <xdr:col>84</xdr:col>
      <xdr:colOff>297925</xdr:colOff>
      <xdr:row>45</xdr:row>
      <xdr:rowOff>170970</xdr:rowOff>
    </xdr:to>
    <xdr:sp macro="" textlink="">
      <xdr:nvSpPr>
        <xdr:cNvPr id="221" name="TextBox 220">
          <a:extLst>
            <a:ext uri="{FF2B5EF4-FFF2-40B4-BE49-F238E27FC236}">
              <a16:creationId xmlns:a16="http://schemas.microsoft.com/office/drawing/2014/main" id="{34A6A3A5-E777-5541-6504-269EF67AACAD}"/>
            </a:ext>
          </a:extLst>
        </xdr:cNvPr>
        <xdr:cNvSpPr txBox="1"/>
      </xdr:nvSpPr>
      <xdr:spPr>
        <a:xfrm>
          <a:off x="44264465" y="8718417"/>
          <a:ext cx="523374" cy="26998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4.7k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>
    <xdr:from>
      <xdr:col>76</xdr:col>
      <xdr:colOff>259773</xdr:colOff>
      <xdr:row>45</xdr:row>
      <xdr:rowOff>135082</xdr:rowOff>
    </xdr:from>
    <xdr:to>
      <xdr:col>82</xdr:col>
      <xdr:colOff>228512</xdr:colOff>
      <xdr:row>52</xdr:row>
      <xdr:rowOff>74469</xdr:rowOff>
    </xdr:to>
    <xdr:sp macro="" textlink="">
      <xdr:nvSpPr>
        <xdr:cNvPr id="336" name="TextBox 335">
          <a:extLst>
            <a:ext uri="{FF2B5EF4-FFF2-40B4-BE49-F238E27FC236}">
              <a16:creationId xmlns:a16="http://schemas.microsoft.com/office/drawing/2014/main" id="{78B7D6FB-93E6-416F-8F6A-D200E33F2452}"/>
            </a:ext>
          </a:extLst>
        </xdr:cNvPr>
        <xdr:cNvSpPr txBox="1"/>
      </xdr:nvSpPr>
      <xdr:spPr>
        <a:xfrm>
          <a:off x="41754137" y="8863446"/>
          <a:ext cx="1963793" cy="12971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/>
            <a:t>BUTTON</a:t>
          </a:r>
        </a:p>
        <a:p>
          <a:pPr algn="ctr"/>
          <a:r>
            <a:rPr lang="en-US" sz="2800"/>
            <a:t>(Option)</a:t>
          </a:r>
        </a:p>
      </xdr:txBody>
    </xdr:sp>
    <xdr:clientData/>
  </xdr:twoCellAnchor>
  <xdr:twoCellAnchor>
    <xdr:from>
      <xdr:col>87</xdr:col>
      <xdr:colOff>544565</xdr:colOff>
      <xdr:row>39</xdr:row>
      <xdr:rowOff>193435</xdr:rowOff>
    </xdr:from>
    <xdr:to>
      <xdr:col>87</xdr:col>
      <xdr:colOff>544565</xdr:colOff>
      <xdr:row>41</xdr:row>
      <xdr:rowOff>64481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687CFBC-DB87-7A70-478F-A0B0AA640BC0}"/>
            </a:ext>
          </a:extLst>
        </xdr:cNvPr>
        <xdr:cNvCxnSpPr/>
      </xdr:nvCxnSpPr>
      <xdr:spPr>
        <a:xfrm>
          <a:off x="45942180" y="7965835"/>
          <a:ext cx="0" cy="269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1480023</xdr:colOff>
      <xdr:row>48</xdr:row>
      <xdr:rowOff>133820</xdr:rowOff>
    </xdr:from>
    <xdr:to>
      <xdr:col>87</xdr:col>
      <xdr:colOff>1869321</xdr:colOff>
      <xdr:row>48</xdr:row>
      <xdr:rowOff>137780</xdr:rowOff>
    </xdr:to>
    <xdr:cxnSp macro="">
      <xdr:nvCxnSpPr>
        <xdr:cNvPr id="355" name="Straight Connector 354">
          <a:extLst>
            <a:ext uri="{FF2B5EF4-FFF2-40B4-BE49-F238E27FC236}">
              <a16:creationId xmlns:a16="http://schemas.microsoft.com/office/drawing/2014/main" id="{F91966B2-B146-B9A0-305F-37B2352730D4}"/>
            </a:ext>
          </a:extLst>
        </xdr:cNvPr>
        <xdr:cNvCxnSpPr/>
      </xdr:nvCxnSpPr>
      <xdr:spPr>
        <a:xfrm>
          <a:off x="46895223" y="9675385"/>
          <a:ext cx="389298" cy="396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562708</xdr:colOff>
      <xdr:row>40</xdr:row>
      <xdr:rowOff>20841</xdr:rowOff>
    </xdr:from>
    <xdr:to>
      <xdr:col>87</xdr:col>
      <xdr:colOff>1981200</xdr:colOff>
      <xdr:row>40</xdr:row>
      <xdr:rowOff>20841</xdr:rowOff>
    </xdr:to>
    <xdr:cxnSp macro="">
      <xdr:nvCxnSpPr>
        <xdr:cNvPr id="359" name="Straight Connector 358">
          <a:extLst>
            <a:ext uri="{FF2B5EF4-FFF2-40B4-BE49-F238E27FC236}">
              <a16:creationId xmlns:a16="http://schemas.microsoft.com/office/drawing/2014/main" id="{39C8F656-6128-20A8-F4AF-5389C58EDC0F}"/>
            </a:ext>
          </a:extLst>
        </xdr:cNvPr>
        <xdr:cNvCxnSpPr/>
      </xdr:nvCxnSpPr>
      <xdr:spPr>
        <a:xfrm flipH="1">
          <a:off x="46152079" y="7858555"/>
          <a:ext cx="141849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23354</xdr:colOff>
      <xdr:row>54</xdr:row>
      <xdr:rowOff>81571</xdr:rowOff>
    </xdr:from>
    <xdr:to>
      <xdr:col>87</xdr:col>
      <xdr:colOff>558317</xdr:colOff>
      <xdr:row>55</xdr:row>
      <xdr:rowOff>0</xdr:rowOff>
    </xdr:to>
    <xdr:pic>
      <xdr:nvPicPr>
        <xdr:cNvPr id="365" name="Picture 364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56B1E7A-7C5C-C1F5-57C1-5A6B93E705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>
          <a:off x="45420969" y="10843356"/>
          <a:ext cx="534963" cy="117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87</xdr:col>
      <xdr:colOff>522827</xdr:colOff>
      <xdr:row>53</xdr:row>
      <xdr:rowOff>184423</xdr:rowOff>
    </xdr:from>
    <xdr:to>
      <xdr:col>87</xdr:col>
      <xdr:colOff>522827</xdr:colOff>
      <xdr:row>57</xdr:row>
      <xdr:rowOff>174171</xdr:rowOff>
    </xdr:to>
    <xdr:cxnSp macro="">
      <xdr:nvCxnSpPr>
        <xdr:cNvPr id="617" name="Straight Connector 616">
          <a:extLst>
            <a:ext uri="{FF2B5EF4-FFF2-40B4-BE49-F238E27FC236}">
              <a16:creationId xmlns:a16="http://schemas.microsoft.com/office/drawing/2014/main" id="{A485994A-FF39-06E6-FE93-95052FD5B849}"/>
            </a:ext>
          </a:extLst>
        </xdr:cNvPr>
        <xdr:cNvCxnSpPr/>
      </xdr:nvCxnSpPr>
      <xdr:spPr>
        <a:xfrm>
          <a:off x="46112198" y="10569394"/>
          <a:ext cx="0" cy="773520"/>
        </a:xfrm>
        <a:prstGeom prst="line">
          <a:avLst/>
        </a:pr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87</xdr:col>
      <xdr:colOff>56656</xdr:colOff>
      <xdr:row>53</xdr:row>
      <xdr:rowOff>161899</xdr:rowOff>
    </xdr:from>
    <xdr:to>
      <xdr:col>87</xdr:col>
      <xdr:colOff>56656</xdr:colOff>
      <xdr:row>55</xdr:row>
      <xdr:rowOff>108857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646DA140-8F17-7EB8-D5CD-C68E5CC2BAB5}"/>
            </a:ext>
          </a:extLst>
        </xdr:cNvPr>
        <xdr:cNvCxnSpPr/>
      </xdr:nvCxnSpPr>
      <xdr:spPr>
        <a:xfrm>
          <a:off x="45646027" y="10546870"/>
          <a:ext cx="0" cy="33884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252046</xdr:colOff>
      <xdr:row>48</xdr:row>
      <xdr:rowOff>141920</xdr:rowOff>
    </xdr:from>
    <xdr:to>
      <xdr:col>84</xdr:col>
      <xdr:colOff>210356</xdr:colOff>
      <xdr:row>48</xdr:row>
      <xdr:rowOff>144895</xdr:rowOff>
    </xdr:to>
    <xdr:cxnSp macro="">
      <xdr:nvCxnSpPr>
        <xdr:cNvPr id="340" name="Straight Connector 339">
          <a:extLst>
            <a:ext uri="{FF2B5EF4-FFF2-40B4-BE49-F238E27FC236}">
              <a16:creationId xmlns:a16="http://schemas.microsoft.com/office/drawing/2014/main" id="{5DC173D6-FF8D-239F-370C-9B154C7FDF7D}"/>
            </a:ext>
          </a:extLst>
        </xdr:cNvPr>
        <xdr:cNvCxnSpPr/>
      </xdr:nvCxnSpPr>
      <xdr:spPr>
        <a:xfrm>
          <a:off x="44225308" y="9707951"/>
          <a:ext cx="292417" cy="2975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19982</xdr:colOff>
      <xdr:row>38</xdr:row>
      <xdr:rowOff>39468</xdr:rowOff>
    </xdr:from>
    <xdr:to>
      <xdr:col>31</xdr:col>
      <xdr:colOff>536826</xdr:colOff>
      <xdr:row>39</xdr:row>
      <xdr:rowOff>114151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EDEBB0F-3235-64E6-1D27-0DFFB9BE6F3D}"/>
            </a:ext>
          </a:extLst>
        </xdr:cNvPr>
        <xdr:cNvSpPr txBox="1"/>
      </xdr:nvSpPr>
      <xdr:spPr>
        <a:xfrm>
          <a:off x="20635546" y="7410086"/>
          <a:ext cx="516844" cy="26864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RIGHT</a:t>
          </a:r>
          <a:endParaRPr lang="en-US" sz="1100">
            <a:latin typeface="Symbol" panose="05050102010706020507" pitchFamily="18" charset="2"/>
          </a:endParaRPr>
        </a:p>
      </xdr:txBody>
    </xdr:sp>
    <xdr:clientData/>
  </xdr:twoCellAnchor>
  <xdr:twoCellAnchor>
    <xdr:from>
      <xdr:col>33</xdr:col>
      <xdr:colOff>61546</xdr:colOff>
      <xdr:row>38</xdr:row>
      <xdr:rowOff>39468</xdr:rowOff>
    </xdr:from>
    <xdr:to>
      <xdr:col>33</xdr:col>
      <xdr:colOff>578390</xdr:colOff>
      <xdr:row>39</xdr:row>
      <xdr:rowOff>114151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2722F52-45E8-86AE-836D-B282CE2C1282}"/>
            </a:ext>
          </a:extLst>
        </xdr:cNvPr>
        <xdr:cNvSpPr txBox="1"/>
      </xdr:nvSpPr>
      <xdr:spPr>
        <a:xfrm>
          <a:off x="22007146" y="7410086"/>
          <a:ext cx="516844" cy="26864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>
              <a:latin typeface="+mn-lt"/>
            </a:rPr>
            <a:t>LEFT</a:t>
          </a:r>
          <a:endParaRPr lang="en-US" sz="1100">
            <a:latin typeface="Symbol" panose="05050102010706020507" pitchFamily="18" charset="2"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342046" y="25959955"/>
          <a:ext cx="718271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916892" y="7980218"/>
          <a:ext cx="2905990" cy="123617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984941" y="6918860"/>
          <a:ext cx="2905991" cy="1236171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1169772" y="1102178"/>
          <a:ext cx="5924006" cy="53252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smile.amazon.com/DaierTek-Waterproof-Rocker-Switch-Lighted/dp/B07SGWXB3P/ref=sr_1_3?crid=233VAV72DREHT&amp;keywords=blue+lighted+waterproof+rocker+switch&amp;qid=1655314017&amp;sprefix=blue%2520lighted%2520water%2520proof%2520rocker%2520switch%2Caps%2C85&amp;sr=8-3" TargetMode="External"/><Relationship Id="rId13" Type="http://schemas.openxmlformats.org/officeDocument/2006/relationships/hyperlink" Target="https://www.pololu.com/product/2507" TargetMode="External"/><Relationship Id="rId18" Type="http://schemas.openxmlformats.org/officeDocument/2006/relationships/hyperlink" Target="https://smile.amazon.com/SafeAMP-12-Volt-Charger-Wheels-Battery/dp/B076DJ1SRS/ref=sr_1_5?crid=1ICRWFC8SNRNO&amp;keywords=power+wheels+12+volt+battery+charger&amp;qid=1655317054&amp;sprefix=power+wheels+12+volt+battery+charger%2Caps%2C203&amp;sr=8-5" TargetMode="External"/><Relationship Id="rId3" Type="http://schemas.openxmlformats.org/officeDocument/2006/relationships/hyperlink" Target="https://smile.amazon.com/dp/B098386TNM/?coliid=IPE1D8II76IQA&amp;colid=17ZGYONIDPPGZ&amp;psc=1&amp;ref_=lv_cv_lig_dp_it" TargetMode="External"/><Relationship Id="rId21" Type="http://schemas.openxmlformats.org/officeDocument/2006/relationships/comments" Target="../comments1.xml"/><Relationship Id="rId7" Type="http://schemas.openxmlformats.org/officeDocument/2006/relationships/hyperlink" Target="https://smile.amazon.com/dp/B07VQTFFGC/?coliid=IW3OB847REG5K&amp;colid=17ZGYONIDPPGZ&amp;psc=1&amp;ref_=lv_cv_lig_dp_it" TargetMode="External"/><Relationship Id="rId12" Type="http://schemas.openxmlformats.org/officeDocument/2006/relationships/hyperlink" Target="https://smile.amazon.com/BTS7960-H-bridge-Double-Current-Diagnostic/dp/B09W8VV6RH/ref=sr_1_2?crid=25EQVXLR18RGB&amp;keywords=BTS7960+high+current+motor+driver&amp;qid=1655315996&amp;s=electronics&amp;sprefix=bts7960+high+current+motor+driver%2Celectronics%2C98&amp;sr=1-2" TargetMode="External"/><Relationship Id="rId17" Type="http://schemas.openxmlformats.org/officeDocument/2006/relationships/hyperlink" Target="https://smile.amazon.com/Power-Wheels-12-Volt-Rechargeable-Battery/dp/B00CQJW0BU/ref=sr_1_3?crid=3JGLU744K8DPZ&amp;keywords=power+wheels+12+volt+battery+wild+thing&amp;qid=1655316993&amp;sprefix=power+wheels+12+volt+battery+wildthing%2Caps%2C662&amp;sr=8-3" TargetMode="External"/><Relationship Id="rId2" Type="http://schemas.openxmlformats.org/officeDocument/2006/relationships/hyperlink" Target="https://smile.amazon.com/dp/B07Q3G1VG2/?coliid=I2HCS9L3TZ9QV0&amp;colid=17ZGYONIDPPGZ&amp;psc=1&amp;ref_=lv_cv_lig_dp_it" TargetMode="External"/><Relationship Id="rId16" Type="http://schemas.openxmlformats.org/officeDocument/2006/relationships/hyperlink" Target="https://smile.amazon.com/dp/B07JFH6VQH/?coliid=I2E0FU75YCNEDS&amp;colid=17ZGYONIDPPGZ&amp;psc=1&amp;ref_=lv_cv_lig_dp_it" TargetMode="External"/><Relationship Id="rId20" Type="http://schemas.openxmlformats.org/officeDocument/2006/relationships/vmlDrawing" Target="../drawings/vmlDrawing1.vml"/><Relationship Id="rId1" Type="http://schemas.openxmlformats.org/officeDocument/2006/relationships/hyperlink" Target="https://smile.amazon.com/dp/B077XGF3YR/?coliid=I3H5Q7LIAIJJUP&amp;colid=17ZGYONIDPPGZ&amp;psc=1&amp;ref_=lv_cv_lig_dp_it" TargetMode="External"/><Relationship Id="rId6" Type="http://schemas.openxmlformats.org/officeDocument/2006/relationships/hyperlink" Target="https://smile.amazon.com/dp/B07PQJ928P/?coliid=I39YK0VEA5Z77L&amp;colid=17ZGYONIDPPGZ&amp;psc=1&amp;ref_=lv_cv_lig_dp_it" TargetMode="External"/><Relationship Id="rId11" Type="http://schemas.openxmlformats.org/officeDocument/2006/relationships/hyperlink" Target="https://smile.amazon.com/MCIGICM-Inline-Fuse-Holder-Blade/dp/B081DHT8Y7/ref=pd_bxgy_img_sccl_2/141-1380822-6665253?pd_rd_w=Rgs3r&amp;content-id=amzn1.sym.7757a8b5-874e-4a67-9d85-54ed32f01737&amp;pf_rd_p=7757a8b5-874e-4a67-9d85-54ed32f01737&amp;pf_rd_r=G9M22W44W1FDMG045Y7X&amp;pd_rd_wg=ejygm&amp;pd_rd_r=976aa650-3c4e-4405-a9a2-fca2eda4e09d&amp;pd_rd_i=B081DHT8Y7&amp;psc=1" TargetMode="External"/><Relationship Id="rId5" Type="http://schemas.openxmlformats.org/officeDocument/2006/relationships/hyperlink" Target="https://smile.amazon.com/dp/B083GR7FQF/?coliid=I3JHJUQNOWAFZW&amp;colid=17ZGYONIDPPGZ&amp;psc=1&amp;ref_=lv_cv_lig_dp_it" TargetMode="External"/><Relationship Id="rId15" Type="http://schemas.openxmlformats.org/officeDocument/2006/relationships/hyperlink" Target="https://smile.amazon.com/mxuteuk-Mushroom-Emergency-Warranty-HB2-ES544/dp/B07R8PTTDX/ref=sr_1_19?crid=3D3ET4KVQ591K&amp;keywords=emergency+shut+off+switch+push+button&amp;qid=1655316712&amp;sprefix=emergency+shut+off+switch%2Caps%2C125&amp;sr=8-19" TargetMode="External"/><Relationship Id="rId10" Type="http://schemas.openxmlformats.org/officeDocument/2006/relationships/hyperlink" Target="https://smile.amazon.com/dp/B07RT4DWLG/?coliid=I1XEABV6WBGR25&amp;colid=17ZGYONIDPPGZ&amp;psc=1&amp;ref_=lv_cv_lig_dp_it" TargetMode="External"/><Relationship Id="rId19" Type="http://schemas.openxmlformats.org/officeDocument/2006/relationships/printerSettings" Target="../printerSettings/printerSettings5.bin"/><Relationship Id="rId4" Type="http://schemas.openxmlformats.org/officeDocument/2006/relationships/hyperlink" Target="https://smile.amazon.com/dp/B07Y348B76/?coliid=I365ZWZ1PL70UP&amp;colid=17ZGYONIDPPGZ&amp;psc=1&amp;ref_=lv_cv_lig_dp_it" TargetMode="External"/><Relationship Id="rId9" Type="http://schemas.openxmlformats.org/officeDocument/2006/relationships/hyperlink" Target="https://smile.amazon.com/Acxico-Joystick-Potentiometer-JH-D202X-R2-Thermistor/dp/B09JZ8ZV4L/ref=sr_1_9?crid=3NB322T3JO55N&amp;keywords=10k+ohm+joystick&amp;qid=1655314135&amp;sprefix=10%2520kohm%2520joystick%2Caps%2C82&amp;sr=8-9" TargetMode="External"/><Relationship Id="rId14" Type="http://schemas.openxmlformats.org/officeDocument/2006/relationships/hyperlink" Target="https://smile.amazon.com/ARDUINO-MEGA-2560-REV3-A000067/dp/B0046AMGW0/ref=sr_1_3?crid=3IFWTZ6R07Q0P&amp;keywords=arduino+mega+2560&amp;qid=1655316507&amp;sprefix=arduino+at+mega+%2Caps%2C109&amp;sr=8-3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1</v>
      </c>
      <c r="V3" s="9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A5" s="21" t="s">
        <v>6</v>
      </c>
      <c r="B5" s="10" t="s">
        <v>7</v>
      </c>
      <c r="C5" s="10" t="s">
        <v>8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12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17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29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32</v>
      </c>
      <c r="W11" s="1" t="s">
        <v>33</v>
      </c>
    </row>
    <row r="12" spans="1:23" x14ac:dyDescent="0.25">
      <c r="A12" s="21" t="s">
        <v>34</v>
      </c>
      <c r="B12" s="11" t="s">
        <v>35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37</v>
      </c>
      <c r="V12" s="8"/>
      <c r="W12" s="1"/>
    </row>
    <row r="13" spans="1:23" x14ac:dyDescent="0.25">
      <c r="A13" s="21" t="s">
        <v>20</v>
      </c>
      <c r="B13" s="11" t="s">
        <v>38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41</v>
      </c>
      <c r="W13" s="1" t="s">
        <v>33</v>
      </c>
    </row>
    <row r="14" spans="1:23" x14ac:dyDescent="0.25">
      <c r="B14" s="18"/>
      <c r="C14" s="17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43</v>
      </c>
      <c r="V14" s="8"/>
      <c r="W14" s="1"/>
    </row>
    <row r="15" spans="1:23" x14ac:dyDescent="0.25">
      <c r="A15" s="21" t="s">
        <v>44</v>
      </c>
      <c r="B15" s="14" t="s">
        <v>45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14" t="s">
        <v>48</v>
      </c>
      <c r="C16" s="14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50</v>
      </c>
      <c r="V16" s="10" t="s">
        <v>51</v>
      </c>
      <c r="W16" s="1" t="s">
        <v>3</v>
      </c>
    </row>
    <row r="17" spans="2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7" t="s">
        <v>65</v>
      </c>
      <c r="S22" s="147"/>
      <c r="T22" s="147"/>
      <c r="U22" s="10" t="s">
        <v>66</v>
      </c>
      <c r="V22" s="10" t="s">
        <v>67</v>
      </c>
      <c r="W22" s="1" t="s">
        <v>68</v>
      </c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7" t="s">
        <v>70</v>
      </c>
      <c r="S23" s="147"/>
      <c r="T23" s="147"/>
      <c r="U23" s="10" t="s">
        <v>71</v>
      </c>
      <c r="V23" s="10" t="s">
        <v>72</v>
      </c>
      <c r="W23" s="1" t="s">
        <v>11</v>
      </c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 t="s">
        <v>21</v>
      </c>
      <c r="E27" s="1" t="s">
        <v>25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5" t="s">
        <v>85</v>
      </c>
      <c r="E28" s="15" t="s">
        <v>86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16" t="s">
        <v>1</v>
      </c>
      <c r="E29" s="16" t="s">
        <v>87</v>
      </c>
      <c r="F29" s="8" t="s">
        <v>88</v>
      </c>
      <c r="G29" s="8" t="s">
        <v>89</v>
      </c>
      <c r="H29" s="8" t="s">
        <v>90</v>
      </c>
      <c r="I29" s="8" t="s">
        <v>91</v>
      </c>
      <c r="J29" s="8" t="s">
        <v>92</v>
      </c>
      <c r="K29" s="8" t="s">
        <v>93</v>
      </c>
      <c r="L29" s="8" t="s">
        <v>94</v>
      </c>
      <c r="M29" s="8" t="s">
        <v>95</v>
      </c>
      <c r="N29" s="8" t="s">
        <v>96</v>
      </c>
      <c r="O29" s="8" t="s">
        <v>97</v>
      </c>
      <c r="P29" s="8" t="s">
        <v>98</v>
      </c>
      <c r="Q29" s="8" t="s">
        <v>99</v>
      </c>
      <c r="R29" s="8" t="s">
        <v>100</v>
      </c>
      <c r="S29" s="8" t="s">
        <v>101</v>
      </c>
      <c r="T29" s="8" t="s">
        <v>102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0</v>
      </c>
      <c r="AL29" s="2"/>
    </row>
    <row r="30" spans="2:38" x14ac:dyDescent="0.25">
      <c r="B30" s="1"/>
      <c r="C30" s="1"/>
      <c r="D30" s="16" t="s">
        <v>1</v>
      </c>
      <c r="E30" s="16" t="s">
        <v>103</v>
      </c>
      <c r="F30" s="8" t="s">
        <v>104</v>
      </c>
      <c r="G30" s="8" t="s">
        <v>105</v>
      </c>
      <c r="H30" s="8" t="s">
        <v>106</v>
      </c>
      <c r="I30" s="8" t="s">
        <v>107</v>
      </c>
      <c r="J30" s="8" t="s">
        <v>108</v>
      </c>
      <c r="K30" s="8" t="s">
        <v>109</v>
      </c>
      <c r="L30" s="8" t="s">
        <v>110</v>
      </c>
      <c r="M30" s="8" t="s">
        <v>111</v>
      </c>
      <c r="N30" s="8" t="s">
        <v>112</v>
      </c>
      <c r="O30" s="8" t="s">
        <v>113</v>
      </c>
      <c r="P30" s="8" t="s">
        <v>114</v>
      </c>
      <c r="Q30" s="8" t="s">
        <v>115</v>
      </c>
      <c r="R30" s="8" t="s">
        <v>116</v>
      </c>
      <c r="S30" s="8" t="s">
        <v>117</v>
      </c>
      <c r="T30" s="8" t="s">
        <v>118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1</v>
      </c>
      <c r="AL30" s="2" t="s">
        <v>2</v>
      </c>
    </row>
    <row r="31" spans="2:38" ht="107.1" customHeight="1" x14ac:dyDescent="0.25">
      <c r="B31" s="1"/>
      <c r="C31" s="1"/>
      <c r="D31" s="15" t="s">
        <v>119</v>
      </c>
      <c r="E31" s="15" t="s">
        <v>120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1" t="s">
        <v>21</v>
      </c>
      <c r="E32" s="1" t="s">
        <v>25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2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23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23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23" x14ac:dyDescent="0.25">
      <c r="A6" s="21" t="s">
        <v>6</v>
      </c>
      <c r="B6" s="11" t="s">
        <v>230</v>
      </c>
      <c r="C6" s="11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23" x14ac:dyDescent="0.25">
      <c r="A7" s="21" t="s">
        <v>3</v>
      </c>
      <c r="B7" s="11" t="s">
        <v>231</v>
      </c>
      <c r="C7" s="11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23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23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23" x14ac:dyDescent="0.25">
      <c r="A12" s="21" t="s">
        <v>34</v>
      </c>
      <c r="B12" s="11" t="s">
        <v>227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23" x14ac:dyDescent="0.25">
      <c r="A13" s="21" t="s">
        <v>20</v>
      </c>
      <c r="B13" s="11" t="s">
        <v>228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</row>
    <row r="14" spans="1:23" x14ac:dyDescent="0.25">
      <c r="B14" s="35" t="s">
        <v>161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23" x14ac:dyDescent="0.25">
      <c r="A15" s="21" t="s">
        <v>44</v>
      </c>
      <c r="B15" s="14" t="s">
        <v>229</v>
      </c>
      <c r="C15" s="14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23" x14ac:dyDescent="0.25">
      <c r="B16" s="8"/>
      <c r="C16" s="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9" t="s">
        <v>130</v>
      </c>
      <c r="C17" s="9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9" t="s">
        <v>132</v>
      </c>
      <c r="C18" s="9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3" t="s">
        <v>232</v>
      </c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5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6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2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7" t="s">
        <v>136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 t="s">
        <v>25</v>
      </c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C13" sqref="C13:D13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46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46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46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46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46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46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46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46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46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46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46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46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>
        <v>49</v>
      </c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>
        <v>37</v>
      </c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>
        <v>25</v>
      </c>
      <c r="AP29" s="125">
        <v>23</v>
      </c>
      <c r="AQ29" s="126" t="s">
        <v>162</v>
      </c>
    </row>
    <row r="30" spans="1:46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Z30" s="77" t="s">
        <v>1</v>
      </c>
      <c r="AA30" s="77" t="s">
        <v>82</v>
      </c>
      <c r="AB30" s="78" t="s">
        <v>162</v>
      </c>
      <c r="AC30" s="78" t="s">
        <v>1</v>
      </c>
      <c r="AD30" s="77" t="s">
        <v>52</v>
      </c>
      <c r="AE30" s="77" t="s">
        <v>71</v>
      </c>
      <c r="AG30" s="127" t="s">
        <v>76</v>
      </c>
      <c r="AH30" s="119" t="s">
        <v>79</v>
      </c>
      <c r="AI30" s="77" t="s">
        <v>73</v>
      </c>
      <c r="AJ30" s="78" t="s">
        <v>162</v>
      </c>
      <c r="AK30" s="77" t="s">
        <v>1</v>
      </c>
      <c r="AM30" s="129" t="s">
        <v>61</v>
      </c>
      <c r="AN30" s="77" t="s">
        <v>58</v>
      </c>
      <c r="AO30" s="77" t="s">
        <v>55</v>
      </c>
      <c r="AP30" s="78" t="s">
        <v>162</v>
      </c>
      <c r="AQ30" s="77" t="s">
        <v>1</v>
      </c>
      <c r="AS30" s="76"/>
      <c r="AT30" s="76"/>
    </row>
    <row r="31" spans="1:46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123" t="s">
        <v>1</v>
      </c>
      <c r="AD31" s="82" t="s">
        <v>155</v>
      </c>
      <c r="AE31" s="12" t="s">
        <v>233</v>
      </c>
      <c r="AG31" s="128" t="s">
        <v>161</v>
      </c>
      <c r="AH31" s="121" t="s">
        <v>132</v>
      </c>
      <c r="AI31" s="87" t="s">
        <v>130</v>
      </c>
      <c r="AJ31" s="89" t="s">
        <v>148</v>
      </c>
      <c r="AK31" s="87" t="s">
        <v>1</v>
      </c>
      <c r="AM31" s="130" t="s">
        <v>159</v>
      </c>
      <c r="AN31" s="73" t="s">
        <v>125</v>
      </c>
      <c r="AO31" s="74" t="s">
        <v>123</v>
      </c>
      <c r="AP31" s="75" t="s">
        <v>148</v>
      </c>
      <c r="AQ31" s="74" t="s">
        <v>1</v>
      </c>
    </row>
    <row r="32" spans="1:46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83" t="s">
        <v>165</v>
      </c>
      <c r="AD32" s="84"/>
      <c r="AE32" t="s">
        <v>234</v>
      </c>
      <c r="AG32" s="160" t="s">
        <v>163</v>
      </c>
      <c r="AH32" s="161"/>
      <c r="AI32" s="161"/>
      <c r="AJ32" s="161"/>
      <c r="AK32" s="186"/>
      <c r="AM32" s="162" t="s">
        <v>164</v>
      </c>
      <c r="AN32" s="163"/>
      <c r="AO32" s="163"/>
      <c r="AP32" s="163"/>
      <c r="AQ32" s="164"/>
      <c r="AS32" s="66"/>
    </row>
    <row r="33" spans="2:62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 t="s">
        <v>166</v>
      </c>
      <c r="AA33" s="124" t="s">
        <v>167</v>
      </c>
      <c r="AB33" s="124" t="s">
        <v>168</v>
      </c>
      <c r="AC33" s="124" t="s">
        <v>172</v>
      </c>
      <c r="AD33" s="124" t="s">
        <v>169</v>
      </c>
      <c r="AE33" s="124" t="s">
        <v>170</v>
      </c>
      <c r="AG33" s="124" t="s">
        <v>169</v>
      </c>
      <c r="AH33" s="124" t="s">
        <v>170</v>
      </c>
      <c r="AI33" s="124" t="s">
        <v>171</v>
      </c>
      <c r="AJ33" s="124" t="s">
        <v>168</v>
      </c>
      <c r="AK33" s="124" t="s">
        <v>166</v>
      </c>
      <c r="AM33" s="124" t="s">
        <v>169</v>
      </c>
      <c r="AN33" s="124" t="s">
        <v>170</v>
      </c>
      <c r="AO33" s="124" t="s">
        <v>171</v>
      </c>
      <c r="AP33" s="124" t="s">
        <v>168</v>
      </c>
      <c r="AQ33" s="124" t="s">
        <v>166</v>
      </c>
      <c r="AR33" s="124"/>
      <c r="AS33" s="124"/>
      <c r="AT33" s="124"/>
      <c r="AX33" s="124"/>
      <c r="BD33" s="124"/>
      <c r="BJ33" s="124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opLeftCell="A7" zoomScale="85" zoomScaleNormal="85" workbookViewId="0">
      <selection activeCell="C13" sqref="C13:D13"/>
    </sheetView>
  </sheetViews>
  <sheetFormatPr defaultRowHeight="15.75" x14ac:dyDescent="0.25"/>
  <cols>
    <col min="7" max="8" width="4.25" customWidth="1"/>
    <col min="9" max="12" width="5.25" customWidth="1"/>
    <col min="13" max="31" width="4.875" customWidth="1"/>
    <col min="32" max="32" width="5.25" customWidth="1"/>
  </cols>
  <sheetData>
    <row r="55" spans="7:33" x14ac:dyDescent="0.25">
      <c r="Q55" s="135"/>
      <c r="Z55" s="135"/>
      <c r="AA55" s="135"/>
    </row>
    <row r="56" spans="7:33" x14ac:dyDescent="0.25">
      <c r="Q56" s="135"/>
      <c r="Z56" s="135"/>
      <c r="AA56" s="135"/>
    </row>
    <row r="61" spans="7:33" x14ac:dyDescent="0.25">
      <c r="N61" s="135"/>
      <c r="O61" s="134" t="s">
        <v>162</v>
      </c>
      <c r="P61" s="135"/>
      <c r="Q61" s="133" t="s">
        <v>1</v>
      </c>
      <c r="V61" s="134" t="s">
        <v>162</v>
      </c>
      <c r="X61" s="133" t="s">
        <v>1</v>
      </c>
      <c r="AD61" s="134" t="s">
        <v>162</v>
      </c>
      <c r="AF61" s="133" t="s">
        <v>1</v>
      </c>
    </row>
    <row r="62" spans="7:33" ht="16.5" thickBot="1" x14ac:dyDescent="0.3">
      <c r="I62" s="131" t="s">
        <v>52</v>
      </c>
      <c r="J62" s="134" t="s">
        <v>1</v>
      </c>
      <c r="N62" s="131" t="s">
        <v>58</v>
      </c>
      <c r="O62" s="135" t="s">
        <v>109</v>
      </c>
      <c r="P62" s="131" t="s">
        <v>55</v>
      </c>
      <c r="Q62" s="135" t="s">
        <v>93</v>
      </c>
      <c r="U62" s="132" t="s">
        <v>79</v>
      </c>
      <c r="V62" s="135" t="s">
        <v>110</v>
      </c>
      <c r="W62" s="131" t="s">
        <v>73</v>
      </c>
      <c r="X62" s="135" t="s">
        <v>94</v>
      </c>
      <c r="AC62" s="131" t="s">
        <v>82</v>
      </c>
      <c r="AD62" s="135" t="s">
        <v>111</v>
      </c>
      <c r="AF62" s="135" t="s">
        <v>95</v>
      </c>
    </row>
    <row r="63" spans="7:33" ht="96" thickBot="1" x14ac:dyDescent="0.3">
      <c r="G63" s="8"/>
      <c r="H63" s="141" t="s">
        <v>148</v>
      </c>
      <c r="I63" s="82" t="s">
        <v>155</v>
      </c>
      <c r="J63" s="123" t="s">
        <v>1</v>
      </c>
      <c r="N63" s="73" t="s">
        <v>125</v>
      </c>
      <c r="O63" s="75" t="s">
        <v>148</v>
      </c>
      <c r="P63" s="74" t="s">
        <v>123</v>
      </c>
      <c r="Q63" s="74" t="s">
        <v>1</v>
      </c>
      <c r="U63" s="121" t="s">
        <v>132</v>
      </c>
      <c r="V63" s="89" t="s">
        <v>148</v>
      </c>
      <c r="W63" s="87" t="s">
        <v>130</v>
      </c>
      <c r="X63" s="87" t="s">
        <v>1</v>
      </c>
      <c r="AA63" s="124"/>
      <c r="AC63" s="137" t="s">
        <v>134</v>
      </c>
      <c r="AD63" s="139" t="s">
        <v>148</v>
      </c>
      <c r="AE63" s="8"/>
      <c r="AF63" s="140" t="s">
        <v>1</v>
      </c>
      <c r="AG63" s="124"/>
    </row>
    <row r="64" spans="7:33" ht="16.5" thickBot="1" x14ac:dyDescent="0.3">
      <c r="I64" s="83" t="s">
        <v>165</v>
      </c>
      <c r="J64" s="84"/>
      <c r="N64" s="162" t="s">
        <v>164</v>
      </c>
      <c r="O64" s="163"/>
      <c r="P64" s="163"/>
      <c r="Q64" s="164"/>
      <c r="U64" s="160" t="s">
        <v>163</v>
      </c>
      <c r="V64" s="161"/>
      <c r="W64" s="161"/>
      <c r="X64" s="161"/>
      <c r="AC64" s="165" t="s">
        <v>151</v>
      </c>
      <c r="AD64" s="166"/>
      <c r="AE64" s="158"/>
      <c r="AF64" s="167"/>
    </row>
    <row r="65" spans="8:32" ht="34.5" x14ac:dyDescent="0.25">
      <c r="H65" s="124" t="s">
        <v>173</v>
      </c>
      <c r="I65" s="138" t="s">
        <v>170</v>
      </c>
      <c r="J65" s="138" t="s">
        <v>174</v>
      </c>
      <c r="N65" s="136" t="s">
        <v>169</v>
      </c>
      <c r="O65" s="136" t="s">
        <v>173</v>
      </c>
      <c r="P65" s="136" t="s">
        <v>170</v>
      </c>
      <c r="Q65" s="136" t="s">
        <v>174</v>
      </c>
      <c r="U65" s="124" t="s">
        <v>169</v>
      </c>
      <c r="V65" s="124" t="s">
        <v>173</v>
      </c>
      <c r="W65" s="124" t="s">
        <v>170</v>
      </c>
      <c r="X65" s="124" t="s">
        <v>174</v>
      </c>
      <c r="AC65" s="138" t="s">
        <v>169</v>
      </c>
      <c r="AD65" s="138" t="s">
        <v>173</v>
      </c>
      <c r="AE65" s="138" t="s">
        <v>170</v>
      </c>
      <c r="AF65" s="138" t="s">
        <v>174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25" defaultRowHeight="15.75" x14ac:dyDescent="0.25"/>
  <sheetData>
    <row r="2" spans="1:6" x14ac:dyDescent="0.25">
      <c r="A2">
        <v>1023</v>
      </c>
      <c r="B2">
        <f>B20</f>
        <v>5</v>
      </c>
      <c r="C2" t="s">
        <v>235</v>
      </c>
    </row>
    <row r="3" spans="1:6" x14ac:dyDescent="0.25">
      <c r="B3">
        <f>E17</f>
        <v>330</v>
      </c>
      <c r="C3" t="s">
        <v>236</v>
      </c>
    </row>
    <row r="4" spans="1:6" x14ac:dyDescent="0.25">
      <c r="A4" s="29">
        <f>A2*(1-B3/D5)</f>
        <v>963.35512367491174</v>
      </c>
      <c r="B4" s="30">
        <f>B2*(1-B3/D5)</f>
        <v>4.7084805653710244</v>
      </c>
      <c r="C4" t="s">
        <v>235</v>
      </c>
    </row>
    <row r="5" spans="1:6" x14ac:dyDescent="0.25">
      <c r="B5" s="34">
        <f>1/(1/C13+1/C16)</f>
        <v>5000</v>
      </c>
      <c r="C5" t="s">
        <v>237</v>
      </c>
      <c r="D5">
        <f>B3+B5+B7</f>
        <v>5660</v>
      </c>
      <c r="E5" t="s">
        <v>238</v>
      </c>
    </row>
    <row r="6" spans="1:6" x14ac:dyDescent="0.25">
      <c r="A6" s="29">
        <f>A2*B7/D5</f>
        <v>59.64487632508834</v>
      </c>
      <c r="B6" s="30">
        <f>B2*B7/D5</f>
        <v>0.29151943462897528</v>
      </c>
      <c r="C6" t="s">
        <v>235</v>
      </c>
    </row>
    <row r="7" spans="1:6" x14ac:dyDescent="0.25">
      <c r="B7">
        <f>B17</f>
        <v>330</v>
      </c>
      <c r="C7" t="s">
        <v>239</v>
      </c>
    </row>
    <row r="8" spans="1:6" x14ac:dyDescent="0.25">
      <c r="A8">
        <v>0</v>
      </c>
      <c r="B8">
        <v>0</v>
      </c>
      <c r="C8" t="s">
        <v>235</v>
      </c>
    </row>
    <row r="9" spans="1:6" x14ac:dyDescent="0.25">
      <c r="E9">
        <f>25/1023</f>
        <v>2.4437927663734114E-2</v>
      </c>
    </row>
    <row r="10" spans="1:6" x14ac:dyDescent="0.25">
      <c r="A10" s="1"/>
      <c r="B10" s="1"/>
      <c r="C10" s="1"/>
      <c r="D10" s="1"/>
      <c r="E10" s="1"/>
      <c r="F10" s="1"/>
    </row>
    <row r="11" spans="1:6" x14ac:dyDescent="0.25">
      <c r="A11" s="1"/>
      <c r="B11" s="1"/>
      <c r="C11" s="1"/>
      <c r="D11" s="28" t="s">
        <v>240</v>
      </c>
      <c r="E11" s="1"/>
      <c r="F11" s="1"/>
    </row>
    <row r="12" spans="1:6" x14ac:dyDescent="0.25">
      <c r="A12" s="1"/>
      <c r="B12" s="1"/>
      <c r="C12" s="1"/>
      <c r="D12" s="1"/>
      <c r="E12" s="1"/>
      <c r="F12" s="1"/>
    </row>
    <row r="13" spans="1:6" x14ac:dyDescent="0.25">
      <c r="A13" s="1"/>
      <c r="B13" s="1"/>
      <c r="C13" s="188">
        <v>10000</v>
      </c>
      <c r="D13" s="188"/>
      <c r="E13" s="1"/>
      <c r="F13" s="1"/>
    </row>
    <row r="14" spans="1:6" x14ac:dyDescent="0.25">
      <c r="A14" s="1"/>
      <c r="B14" s="1"/>
      <c r="C14" s="1"/>
      <c r="D14" s="28" t="s">
        <v>241</v>
      </c>
      <c r="E14" s="1"/>
      <c r="F14" s="1"/>
    </row>
    <row r="15" spans="1:6" x14ac:dyDescent="0.25">
      <c r="A15" s="1"/>
      <c r="B15" s="33">
        <f>B4</f>
        <v>4.7084805653710244</v>
      </c>
      <c r="C15" s="1" t="s">
        <v>235</v>
      </c>
      <c r="D15" s="1"/>
      <c r="E15" s="33">
        <f>B6</f>
        <v>0.29151943462897528</v>
      </c>
      <c r="F15" s="1" t="s">
        <v>235</v>
      </c>
    </row>
    <row r="16" spans="1:6" x14ac:dyDescent="0.25">
      <c r="A16" s="1"/>
      <c r="B16" s="1"/>
      <c r="C16" s="187">
        <f>C13</f>
        <v>10000</v>
      </c>
      <c r="D16" s="187"/>
      <c r="E16" s="1"/>
      <c r="F16" s="1"/>
    </row>
    <row r="17" spans="1:6" x14ac:dyDescent="0.25">
      <c r="A17" s="1"/>
      <c r="B17" s="31">
        <v>330</v>
      </c>
      <c r="C17" s="1"/>
      <c r="D17" s="1"/>
      <c r="E17" s="32">
        <f>B17</f>
        <v>330</v>
      </c>
      <c r="F17" s="1"/>
    </row>
    <row r="18" spans="1:6" x14ac:dyDescent="0.25">
      <c r="A18" s="1"/>
      <c r="B18" s="1"/>
      <c r="C18" s="1"/>
      <c r="D18" s="1"/>
      <c r="E18" s="1"/>
      <c r="F18" s="1"/>
    </row>
    <row r="19" spans="1:6" x14ac:dyDescent="0.25">
      <c r="A19" s="1"/>
      <c r="B19" s="1"/>
      <c r="C19" s="1"/>
      <c r="D19" s="1"/>
      <c r="E19" s="1"/>
      <c r="F19" s="1"/>
    </row>
    <row r="20" spans="1:6" x14ac:dyDescent="0.25">
      <c r="A20" s="1"/>
      <c r="B20" s="31">
        <v>5</v>
      </c>
      <c r="C20" s="1" t="s">
        <v>235</v>
      </c>
      <c r="D20" s="1"/>
      <c r="E20" s="1">
        <f>B8</f>
        <v>0</v>
      </c>
      <c r="F20" s="1" t="s">
        <v>235</v>
      </c>
    </row>
    <row r="21" spans="1:6" x14ac:dyDescent="0.25">
      <c r="A21" s="1"/>
      <c r="B21" s="1"/>
      <c r="C21" s="1"/>
      <c r="D21" s="1"/>
      <c r="E21" s="1"/>
      <c r="F21" s="1"/>
    </row>
    <row r="22" spans="1:6" x14ac:dyDescent="0.25">
      <c r="A22" s="1"/>
      <c r="B22" s="1"/>
      <c r="C22" s="1"/>
      <c r="D22" s="1"/>
      <c r="E22" s="1"/>
      <c r="F22" s="1"/>
    </row>
    <row r="23" spans="1:6" x14ac:dyDescent="0.25">
      <c r="A23" s="1"/>
      <c r="B23" s="1"/>
      <c r="C23" s="189" t="s">
        <v>242</v>
      </c>
      <c r="D23" s="189"/>
      <c r="E23" s="1"/>
      <c r="F23" s="1"/>
    </row>
    <row r="24" spans="1:6" x14ac:dyDescent="0.25">
      <c r="A24" s="1"/>
      <c r="B24" s="1"/>
      <c r="C24" s="1"/>
      <c r="D24" s="1"/>
      <c r="E24" s="1"/>
      <c r="F24" s="1"/>
    </row>
    <row r="25" spans="1:6" x14ac:dyDescent="0.25">
      <c r="A25" s="1"/>
      <c r="B25" s="1"/>
      <c r="C25" s="1"/>
      <c r="D25" s="1"/>
      <c r="E25" s="1"/>
      <c r="F25" s="1"/>
    </row>
    <row r="26" spans="1:6" x14ac:dyDescent="0.25">
      <c r="A26" s="1"/>
      <c r="B26" s="1"/>
      <c r="C26" s="1"/>
      <c r="D26" s="1"/>
      <c r="E26" s="1"/>
      <c r="F26" s="1"/>
    </row>
    <row r="27" spans="1:6" x14ac:dyDescent="0.25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workbookViewId="0">
      <selection activeCell="H20" sqref="H20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0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1</v>
      </c>
      <c r="V3" s="10" t="s">
        <v>2</v>
      </c>
      <c r="W3" s="1" t="s">
        <v>3</v>
      </c>
    </row>
    <row r="4" spans="1:31" x14ac:dyDescent="0.25">
      <c r="B4" s="8"/>
      <c r="C4" s="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5</v>
      </c>
      <c r="V4" s="17"/>
      <c r="W4" s="1"/>
    </row>
    <row r="5" spans="1:31" x14ac:dyDescent="0.25">
      <c r="B5" s="8"/>
      <c r="C5" s="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9</v>
      </c>
      <c r="V5" s="9" t="s">
        <v>10</v>
      </c>
      <c r="W5" s="1" t="s">
        <v>11</v>
      </c>
    </row>
    <row r="6" spans="1:31" x14ac:dyDescent="0.25">
      <c r="B6" s="8"/>
      <c r="C6" s="8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14</v>
      </c>
      <c r="V6" s="9" t="s">
        <v>15</v>
      </c>
      <c r="W6" s="1" t="s">
        <v>16</v>
      </c>
    </row>
    <row r="7" spans="1:31" x14ac:dyDescent="0.25">
      <c r="B7" s="8"/>
      <c r="C7" s="8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18</v>
      </c>
      <c r="V7" s="9" t="s">
        <v>19</v>
      </c>
      <c r="W7" s="1" t="s">
        <v>20</v>
      </c>
    </row>
    <row r="8" spans="1:31" x14ac:dyDescent="0.25">
      <c r="A8" s="21" t="s">
        <v>21</v>
      </c>
      <c r="B8" s="20" t="s">
        <v>22</v>
      </c>
      <c r="C8" s="20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23</v>
      </c>
      <c r="V8" s="9" t="s">
        <v>24</v>
      </c>
      <c r="W8" s="1" t="s">
        <v>6</v>
      </c>
    </row>
    <row r="9" spans="1:31" x14ac:dyDescent="0.25">
      <c r="A9" s="21" t="s">
        <v>25</v>
      </c>
      <c r="B9" s="19" t="s">
        <v>26</v>
      </c>
      <c r="C9" s="20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28</v>
      </c>
      <c r="V9" s="14" t="s">
        <v>122</v>
      </c>
      <c r="W9" s="1" t="s">
        <v>25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A11" s="21" t="s">
        <v>34</v>
      </c>
      <c r="B11" s="11" t="s">
        <v>123</v>
      </c>
      <c r="C11" s="11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31</v>
      </c>
      <c r="V11" s="16" t="s">
        <v>124</v>
      </c>
      <c r="W11" s="1" t="s">
        <v>33</v>
      </c>
    </row>
    <row r="12" spans="1:31" x14ac:dyDescent="0.25">
      <c r="A12" s="21" t="s">
        <v>20</v>
      </c>
      <c r="B12" s="11" t="s">
        <v>125</v>
      </c>
      <c r="C12" s="11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37</v>
      </c>
      <c r="V12" s="16" t="s">
        <v>126</v>
      </c>
      <c r="W12" s="1"/>
    </row>
    <row r="13" spans="1:31" x14ac:dyDescent="0.25">
      <c r="A13" s="21" t="s">
        <v>44</v>
      </c>
      <c r="B13" s="11" t="s">
        <v>127</v>
      </c>
      <c r="C13" s="11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40</v>
      </c>
      <c r="V13" s="16" t="s">
        <v>128</v>
      </c>
      <c r="W13" s="1" t="s">
        <v>33</v>
      </c>
      <c r="AE13" t="s">
        <v>129</v>
      </c>
    </row>
    <row r="14" spans="1:31" x14ac:dyDescent="0.25">
      <c r="A14" s="21" t="s">
        <v>3</v>
      </c>
      <c r="B14" s="9" t="s">
        <v>130</v>
      </c>
      <c r="C14" s="9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43</v>
      </c>
      <c r="V14" s="16" t="s">
        <v>131</v>
      </c>
      <c r="W14" s="1"/>
    </row>
    <row r="15" spans="1:31" x14ac:dyDescent="0.25">
      <c r="A15" s="21" t="s">
        <v>6</v>
      </c>
      <c r="B15" s="9" t="s">
        <v>132</v>
      </c>
      <c r="C15" s="9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47</v>
      </c>
      <c r="V15" s="8"/>
      <c r="W15" s="1"/>
    </row>
    <row r="16" spans="1:31" x14ac:dyDescent="0.25">
      <c r="A16" s="21" t="s">
        <v>16</v>
      </c>
      <c r="B16" s="35" t="s">
        <v>133</v>
      </c>
      <c r="C16" s="9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50</v>
      </c>
      <c r="V16" s="8"/>
      <c r="W16" s="1"/>
    </row>
    <row r="17" spans="2:38" x14ac:dyDescent="0.25">
      <c r="B17" s="14" t="s">
        <v>134</v>
      </c>
      <c r="C17" s="14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8" t="s">
        <v>54</v>
      </c>
      <c r="V17" s="8"/>
      <c r="W17" s="1"/>
    </row>
    <row r="18" spans="2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8" t="s">
        <v>57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</row>
    <row r="21" spans="2:38" x14ac:dyDescent="0.25">
      <c r="B21" s="8"/>
      <c r="C21" s="8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</row>
    <row r="22" spans="2:38" x14ac:dyDescent="0.25"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</row>
    <row r="23" spans="2:38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</row>
    <row r="24" spans="2:38" x14ac:dyDescent="0.25">
      <c r="B24" s="8"/>
      <c r="C24" s="8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</row>
    <row r="25" spans="2:38" x14ac:dyDescent="0.25">
      <c r="B25" s="8"/>
      <c r="C25" s="8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</row>
    <row r="26" spans="2:38" x14ac:dyDescent="0.25">
      <c r="B26" s="8"/>
      <c r="C26" s="8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</row>
    <row r="27" spans="2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2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2" t="s">
        <v>1</v>
      </c>
      <c r="E29" s="22" t="s">
        <v>87</v>
      </c>
      <c r="F29" s="22" t="s">
        <v>88</v>
      </c>
      <c r="G29" s="22" t="s">
        <v>89</v>
      </c>
      <c r="H29" s="22" t="s">
        <v>90</v>
      </c>
      <c r="I29" s="22" t="s">
        <v>91</v>
      </c>
      <c r="J29" s="22" t="s">
        <v>92</v>
      </c>
      <c r="K29" s="22" t="s">
        <v>93</v>
      </c>
      <c r="L29" s="22" t="s">
        <v>94</v>
      </c>
      <c r="M29" s="22" t="s">
        <v>95</v>
      </c>
      <c r="N29" s="22" t="s">
        <v>96</v>
      </c>
      <c r="O29" s="22" t="s">
        <v>97</v>
      </c>
      <c r="P29" s="22" t="s">
        <v>98</v>
      </c>
      <c r="Q29" s="22" t="s">
        <v>99</v>
      </c>
      <c r="R29" s="22" t="s">
        <v>100</v>
      </c>
      <c r="S29" s="22" t="s">
        <v>101</v>
      </c>
      <c r="T29" s="22" t="s">
        <v>102</v>
      </c>
      <c r="U29" s="22" t="s">
        <v>13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6" t="s">
        <v>1</v>
      </c>
      <c r="E30" s="22" t="s">
        <v>103</v>
      </c>
      <c r="F30" s="22" t="s">
        <v>104</v>
      </c>
      <c r="G30" s="22" t="s">
        <v>105</v>
      </c>
      <c r="H30" s="22" t="s">
        <v>106</v>
      </c>
      <c r="I30" s="22" t="s">
        <v>107</v>
      </c>
      <c r="J30" s="22" t="s">
        <v>108</v>
      </c>
      <c r="K30" s="22" t="s">
        <v>109</v>
      </c>
      <c r="L30" s="22" t="s">
        <v>110</v>
      </c>
      <c r="M30" s="22" t="s">
        <v>111</v>
      </c>
      <c r="N30" s="22" t="s">
        <v>112</v>
      </c>
      <c r="O30" s="22" t="s">
        <v>113</v>
      </c>
      <c r="P30" s="22" t="s">
        <v>114</v>
      </c>
      <c r="Q30" s="22" t="s">
        <v>115</v>
      </c>
      <c r="R30" s="22" t="s">
        <v>116</v>
      </c>
      <c r="S30" s="22" t="s">
        <v>117</v>
      </c>
      <c r="T30" s="22" t="s">
        <v>118</v>
      </c>
      <c r="U30" s="26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27" t="s">
        <v>135</v>
      </c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7" t="s">
        <v>136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28" t="s">
        <v>21</v>
      </c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 t="s">
        <v>25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zoomScaleNormal="100" workbookViewId="0">
      <selection activeCell="V52" sqref="V5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36" t="s">
        <v>121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  <c r="W3" s="1"/>
    </row>
    <row r="4" spans="1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38" t="s">
        <v>5</v>
      </c>
      <c r="V4" s="38"/>
      <c r="W4" s="1"/>
    </row>
    <row r="5" spans="1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  <c r="W5" s="1"/>
    </row>
    <row r="6" spans="1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  <c r="W6" s="1"/>
    </row>
    <row r="7" spans="1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  <c r="W7" s="1"/>
    </row>
    <row r="8" spans="1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  <c r="W8" s="1"/>
    </row>
    <row r="9" spans="1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  <c r="W9" s="1"/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W10" s="1"/>
    </row>
    <row r="11" spans="1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  <c r="W11" s="1"/>
    </row>
    <row r="12" spans="1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  <c r="W12" s="1"/>
    </row>
    <row r="13" spans="1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W13" s="1"/>
      <c r="AE13" t="s">
        <v>129</v>
      </c>
    </row>
    <row r="14" spans="1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  <c r="W14" s="1"/>
    </row>
    <row r="15" spans="1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  <c r="W15" s="1"/>
    </row>
    <row r="16" spans="1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  <c r="W16" s="1"/>
    </row>
    <row r="17" spans="1:38" x14ac:dyDescent="0.25">
      <c r="B17" s="8"/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  <c r="W17" s="1"/>
    </row>
    <row r="18" spans="1:38" x14ac:dyDescent="0.25">
      <c r="B18" s="8"/>
      <c r="C18" s="8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  <c r="W18" s="1"/>
    </row>
    <row r="19" spans="1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61" t="s">
        <v>123</v>
      </c>
      <c r="Y19" s="61" t="s">
        <v>58</v>
      </c>
    </row>
    <row r="20" spans="1:38" x14ac:dyDescent="0.25">
      <c r="A20" s="21" t="s">
        <v>34</v>
      </c>
      <c r="B20" s="11" t="s">
        <v>123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  <c r="W20" s="1"/>
      <c r="X20" s="61" t="s">
        <v>125</v>
      </c>
      <c r="Y20" s="61" t="s">
        <v>61</v>
      </c>
    </row>
    <row r="21" spans="1:38" x14ac:dyDescent="0.25">
      <c r="A21" s="21" t="s">
        <v>20</v>
      </c>
      <c r="B21" s="11" t="s">
        <v>125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  <c r="W21" s="1"/>
      <c r="X21" s="61" t="s">
        <v>127</v>
      </c>
      <c r="Y21" s="61" t="s">
        <v>64</v>
      </c>
    </row>
    <row r="22" spans="1:38" x14ac:dyDescent="0.25">
      <c r="A22" s="21" t="s">
        <v>44</v>
      </c>
      <c r="B22" s="11" t="s">
        <v>127</v>
      </c>
      <c r="C22" s="11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  <c r="W22" s="1"/>
      <c r="X22" s="60" t="s">
        <v>130</v>
      </c>
      <c r="Y22" s="60" t="s">
        <v>69</v>
      </c>
    </row>
    <row r="23" spans="1:38" x14ac:dyDescent="0.25">
      <c r="A23" s="21" t="s">
        <v>3</v>
      </c>
      <c r="B23" s="9" t="s">
        <v>130</v>
      </c>
      <c r="C23" s="9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  <c r="W23" s="1"/>
      <c r="X23" s="60" t="s">
        <v>132</v>
      </c>
      <c r="Y23" s="60" t="s">
        <v>73</v>
      </c>
    </row>
    <row r="24" spans="1:38" x14ac:dyDescent="0.25">
      <c r="A24" s="21" t="s">
        <v>6</v>
      </c>
      <c r="B24" s="9" t="s">
        <v>132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  <c r="W24" s="1"/>
      <c r="X24" s="60" t="s">
        <v>133</v>
      </c>
      <c r="Y24" s="60" t="s">
        <v>76</v>
      </c>
    </row>
    <row r="25" spans="1:38" x14ac:dyDescent="0.25">
      <c r="A25" s="21" t="s">
        <v>16</v>
      </c>
      <c r="B25" s="35" t="s">
        <v>133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  <c r="W25" s="1"/>
      <c r="X25" s="63" t="s">
        <v>134</v>
      </c>
      <c r="Y25" s="63" t="s">
        <v>79</v>
      </c>
    </row>
    <row r="26" spans="1:38" x14ac:dyDescent="0.25">
      <c r="B26" s="14" t="s">
        <v>134</v>
      </c>
      <c r="C26" s="14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  <c r="W26" s="1"/>
      <c r="X26" s="62"/>
      <c r="Y26" s="62" t="s">
        <v>82</v>
      </c>
    </row>
    <row r="27" spans="1:38" x14ac:dyDescent="0.25">
      <c r="B27" s="8"/>
      <c r="C27" s="8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  <c r="W27" s="1"/>
    </row>
    <row r="28" spans="1:38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5" thickBot="1" x14ac:dyDescent="0.3">
      <c r="B29" s="1"/>
      <c r="C29" s="1"/>
      <c r="D29" s="53" t="s">
        <v>1</v>
      </c>
      <c r="E29" s="53" t="s">
        <v>87</v>
      </c>
      <c r="F29" s="53" t="s">
        <v>88</v>
      </c>
      <c r="G29" s="53" t="s">
        <v>89</v>
      </c>
      <c r="H29" s="53" t="s">
        <v>90</v>
      </c>
      <c r="I29" s="54" t="s">
        <v>91</v>
      </c>
      <c r="J29" s="54" t="s">
        <v>92</v>
      </c>
      <c r="K29" s="53" t="s">
        <v>93</v>
      </c>
      <c r="L29" s="53" t="s">
        <v>94</v>
      </c>
      <c r="M29" s="53" t="s">
        <v>95</v>
      </c>
      <c r="N29" s="53" t="s">
        <v>96</v>
      </c>
      <c r="O29" s="53" t="s">
        <v>97</v>
      </c>
      <c r="P29" s="54" t="s">
        <v>98</v>
      </c>
      <c r="Q29" s="54" t="s">
        <v>99</v>
      </c>
      <c r="R29" s="53" t="s">
        <v>100</v>
      </c>
      <c r="S29" s="53" t="s">
        <v>101</v>
      </c>
      <c r="T29" s="53" t="s">
        <v>102</v>
      </c>
      <c r="U29" s="54" t="s">
        <v>13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5" thickBot="1" x14ac:dyDescent="0.3">
      <c r="B30" s="1"/>
      <c r="C30" s="1"/>
      <c r="D30" s="55" t="s">
        <v>1</v>
      </c>
      <c r="E30" s="56" t="s">
        <v>103</v>
      </c>
      <c r="F30" s="56" t="s">
        <v>104</v>
      </c>
      <c r="G30" s="56" t="s">
        <v>105</v>
      </c>
      <c r="H30" s="57" t="s">
        <v>106</v>
      </c>
      <c r="I30" s="58" t="s">
        <v>107</v>
      </c>
      <c r="J30" s="59" t="s">
        <v>108</v>
      </c>
      <c r="K30" s="55" t="s">
        <v>109</v>
      </c>
      <c r="L30" s="56" t="s">
        <v>110</v>
      </c>
      <c r="M30" s="56" t="s">
        <v>111</v>
      </c>
      <c r="N30" s="56" t="s">
        <v>112</v>
      </c>
      <c r="O30" s="57" t="s">
        <v>113</v>
      </c>
      <c r="P30" s="58" t="s">
        <v>114</v>
      </c>
      <c r="Q30" s="59" t="s">
        <v>115</v>
      </c>
      <c r="R30" s="55" t="s">
        <v>116</v>
      </c>
      <c r="S30" s="56" t="s">
        <v>117</v>
      </c>
      <c r="T30" s="57" t="s">
        <v>118</v>
      </c>
      <c r="U30" s="58" t="s">
        <v>13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">
      <c r="B31" s="1"/>
      <c r="C31" s="1"/>
      <c r="D31" s="51" t="s">
        <v>1</v>
      </c>
      <c r="E31" s="52" t="s">
        <v>148</v>
      </c>
      <c r="F31" s="42" t="s">
        <v>123</v>
      </c>
      <c r="G31" s="42" t="s">
        <v>125</v>
      </c>
      <c r="H31" s="43" t="s">
        <v>127</v>
      </c>
      <c r="I31" s="41"/>
      <c r="J31" s="23"/>
      <c r="K31" s="49" t="s">
        <v>1</v>
      </c>
      <c r="L31" s="50" t="s">
        <v>148</v>
      </c>
      <c r="M31" s="44" t="s">
        <v>130</v>
      </c>
      <c r="N31" s="44" t="s">
        <v>132</v>
      </c>
      <c r="O31" s="45" t="s">
        <v>133</v>
      </c>
      <c r="P31" s="41"/>
      <c r="Q31" s="23"/>
      <c r="R31" s="47" t="s">
        <v>1</v>
      </c>
      <c r="S31" s="48" t="s">
        <v>148</v>
      </c>
      <c r="T31" s="46" t="s">
        <v>134</v>
      </c>
      <c r="U31" s="41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5" thickBot="1" x14ac:dyDescent="0.3">
      <c r="B32" s="1"/>
      <c r="C32" s="1"/>
      <c r="D32" s="148" t="s">
        <v>149</v>
      </c>
      <c r="E32" s="149"/>
      <c r="F32" s="149"/>
      <c r="G32" s="149"/>
      <c r="H32" s="150"/>
      <c r="I32" s="28"/>
      <c r="J32" s="28"/>
      <c r="K32" s="151" t="s">
        <v>150</v>
      </c>
      <c r="L32" s="152"/>
      <c r="M32" s="152"/>
      <c r="N32" s="152"/>
      <c r="O32" s="153"/>
      <c r="P32" s="28"/>
      <c r="Q32" s="28"/>
      <c r="R32" s="154" t="s">
        <v>151</v>
      </c>
      <c r="S32" s="155"/>
      <c r="T32" s="156"/>
      <c r="U32" s="28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4:T24"/>
    <mergeCell ref="R25:T25"/>
    <mergeCell ref="R26:T26"/>
    <mergeCell ref="R27:T27"/>
    <mergeCell ref="D32:H32"/>
    <mergeCell ref="K32:O32"/>
    <mergeCell ref="R32:T32"/>
    <mergeCell ref="R23:T23"/>
    <mergeCell ref="R17:T17"/>
    <mergeCell ref="R18:T18"/>
    <mergeCell ref="R20:T20"/>
    <mergeCell ref="R21:T21"/>
    <mergeCell ref="R22:T2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zoomScale="145" zoomScaleNormal="145" workbookViewId="0">
      <selection activeCell="A17" sqref="A17:A22"/>
    </sheetView>
  </sheetViews>
  <sheetFormatPr defaultColWidth="11" defaultRowHeight="15.75" x14ac:dyDescent="0.25"/>
  <cols>
    <col min="1" max="1" width="24" style="21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customWidth="1"/>
    <col min="25" max="68" width="2.5" customWidth="1"/>
  </cols>
  <sheetData>
    <row r="1" spans="2:31" x14ac:dyDescent="0.25">
      <c r="B1" s="36" t="s">
        <v>152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38" t="s">
        <v>0</v>
      </c>
      <c r="V2" s="38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37" t="s">
        <v>1</v>
      </c>
      <c r="V3" s="37" t="s">
        <v>1</v>
      </c>
    </row>
    <row r="4" spans="2:31" x14ac:dyDescent="0.25">
      <c r="B4" s="38"/>
      <c r="C4" s="38" t="s">
        <v>4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22" t="s">
        <v>5</v>
      </c>
      <c r="V4" s="122" t="s">
        <v>153</v>
      </c>
    </row>
    <row r="5" spans="2:31" x14ac:dyDescent="0.25">
      <c r="B5" s="38"/>
      <c r="C5" s="38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37" t="s">
        <v>9</v>
      </c>
      <c r="V5" s="37" t="s">
        <v>137</v>
      </c>
    </row>
    <row r="6" spans="2:31" x14ac:dyDescent="0.25">
      <c r="B6" s="37" t="s">
        <v>138</v>
      </c>
      <c r="C6" s="37" t="s">
        <v>13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38" t="s">
        <v>14</v>
      </c>
      <c r="V6" s="38"/>
    </row>
    <row r="7" spans="2:31" x14ac:dyDescent="0.25">
      <c r="B7" s="37" t="s">
        <v>1</v>
      </c>
      <c r="C7" s="37" t="s">
        <v>1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37" t="s">
        <v>18</v>
      </c>
      <c r="V7" s="37" t="s">
        <v>139</v>
      </c>
    </row>
    <row r="8" spans="2:31" x14ac:dyDescent="0.25">
      <c r="B8" s="37" t="s">
        <v>1</v>
      </c>
      <c r="C8" s="37" t="s">
        <v>1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37" t="s">
        <v>23</v>
      </c>
      <c r="V8" s="37" t="s">
        <v>140</v>
      </c>
    </row>
    <row r="9" spans="2:31" x14ac:dyDescent="0.25">
      <c r="B9" s="39"/>
      <c r="C9" s="38" t="s">
        <v>27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37" t="s">
        <v>28</v>
      </c>
      <c r="V9" s="37" t="s">
        <v>141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spans="2:31" x14ac:dyDescent="0.25">
      <c r="B11" s="37" t="s">
        <v>142</v>
      </c>
      <c r="C11" s="37" t="s">
        <v>30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37" t="s">
        <v>31</v>
      </c>
      <c r="V11" s="37" t="s">
        <v>143</v>
      </c>
    </row>
    <row r="12" spans="2:31" x14ac:dyDescent="0.25">
      <c r="B12" s="37" t="s">
        <v>144</v>
      </c>
      <c r="C12" s="37" t="s">
        <v>36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37" t="s">
        <v>37</v>
      </c>
      <c r="V12" s="37" t="s">
        <v>145</v>
      </c>
    </row>
    <row r="13" spans="2:31" x14ac:dyDescent="0.25">
      <c r="B13" s="38"/>
      <c r="C13" s="38" t="s">
        <v>39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38" t="s">
        <v>40</v>
      </c>
      <c r="V13" s="38"/>
      <c r="AE13" t="s">
        <v>129</v>
      </c>
    </row>
    <row r="14" spans="2:31" x14ac:dyDescent="0.25">
      <c r="B14" s="38"/>
      <c r="C14" s="38" t="s">
        <v>42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37" t="s">
        <v>43</v>
      </c>
      <c r="V14" s="37" t="s">
        <v>146</v>
      </c>
    </row>
    <row r="15" spans="2:31" x14ac:dyDescent="0.25">
      <c r="B15" s="38"/>
      <c r="C15" s="38" t="s">
        <v>46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38" t="s">
        <v>47</v>
      </c>
      <c r="V15" s="38"/>
    </row>
    <row r="16" spans="2:31" x14ac:dyDescent="0.25">
      <c r="B16" s="40"/>
      <c r="C16" s="38" t="s">
        <v>49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37" t="s">
        <v>50</v>
      </c>
      <c r="V16" s="37" t="s">
        <v>147</v>
      </c>
    </row>
    <row r="17" spans="1:64" x14ac:dyDescent="0.25">
      <c r="A17" s="65" t="s">
        <v>154</v>
      </c>
      <c r="B17" s="8" t="s">
        <v>155</v>
      </c>
      <c r="C17" s="8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46" t="s">
        <v>53</v>
      </c>
      <c r="S17" s="146"/>
      <c r="T17" s="146"/>
      <c r="U17" s="38" t="s">
        <v>54</v>
      </c>
      <c r="V17" s="38"/>
    </row>
    <row r="18" spans="1:64" x14ac:dyDescent="0.25">
      <c r="A18" s="21" t="s">
        <v>156</v>
      </c>
      <c r="B18" s="11" t="s">
        <v>123</v>
      </c>
      <c r="C18" s="11" t="s">
        <v>55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46" t="s">
        <v>56</v>
      </c>
      <c r="S18" s="146"/>
      <c r="T18" s="146"/>
      <c r="U18" s="38" t="s">
        <v>57</v>
      </c>
      <c r="V18" s="38"/>
    </row>
    <row r="19" spans="1:64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25">
      <c r="A20" s="21" t="s">
        <v>157</v>
      </c>
      <c r="B20" s="11" t="s">
        <v>125</v>
      </c>
      <c r="C20" s="11" t="s">
        <v>58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46" t="s">
        <v>59</v>
      </c>
      <c r="S20" s="146"/>
      <c r="T20" s="146"/>
      <c r="U20" s="8" t="s">
        <v>60</v>
      </c>
      <c r="V20" s="8"/>
    </row>
    <row r="21" spans="1:64" x14ac:dyDescent="0.25">
      <c r="A21" s="21" t="s">
        <v>158</v>
      </c>
      <c r="B21" s="11" t="s">
        <v>159</v>
      </c>
      <c r="C21" s="11" t="s">
        <v>61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46" t="s">
        <v>62</v>
      </c>
      <c r="S21" s="146"/>
      <c r="T21" s="146"/>
      <c r="U21" s="8" t="s">
        <v>63</v>
      </c>
      <c r="V21" s="8"/>
    </row>
    <row r="22" spans="1:64" x14ac:dyDescent="0.25">
      <c r="A22" s="21" t="s">
        <v>160</v>
      </c>
      <c r="B22" s="8"/>
      <c r="C22" s="8" t="s">
        <v>64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46" t="s">
        <v>65</v>
      </c>
      <c r="S22" s="146"/>
      <c r="T22" s="146"/>
      <c r="U22" s="8" t="s">
        <v>66</v>
      </c>
      <c r="V22" s="8"/>
    </row>
    <row r="23" spans="1:64" x14ac:dyDescent="0.25">
      <c r="B23" s="8"/>
      <c r="C23" s="8" t="s">
        <v>69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46" t="s">
        <v>70</v>
      </c>
      <c r="S23" s="146"/>
      <c r="T23" s="146"/>
      <c r="U23" s="8" t="s">
        <v>71</v>
      </c>
      <c r="V23" s="8"/>
    </row>
    <row r="24" spans="1:64" x14ac:dyDescent="0.25">
      <c r="B24" s="9" t="s">
        <v>130</v>
      </c>
      <c r="C24" s="9" t="s">
        <v>73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46" t="s">
        <v>74</v>
      </c>
      <c r="S24" s="146"/>
      <c r="T24" s="146"/>
      <c r="U24" s="8" t="s">
        <v>75</v>
      </c>
      <c r="V24" s="8"/>
    </row>
    <row r="25" spans="1:64" x14ac:dyDescent="0.25">
      <c r="B25" s="9" t="s">
        <v>161</v>
      </c>
      <c r="C25" s="9" t="s">
        <v>76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46" t="s">
        <v>77</v>
      </c>
      <c r="S25" s="146"/>
      <c r="T25" s="146"/>
      <c r="U25" s="8" t="s">
        <v>78</v>
      </c>
      <c r="V25" s="8"/>
    </row>
    <row r="26" spans="1:64" x14ac:dyDescent="0.25">
      <c r="B26" s="9" t="s">
        <v>132</v>
      </c>
      <c r="C26" s="9" t="s">
        <v>79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46" t="s">
        <v>80</v>
      </c>
      <c r="S26" s="146"/>
      <c r="T26" s="146"/>
      <c r="U26" s="8" t="s">
        <v>81</v>
      </c>
      <c r="V26" s="8"/>
    </row>
    <row r="27" spans="1:64" x14ac:dyDescent="0.25">
      <c r="B27" s="14" t="s">
        <v>134</v>
      </c>
      <c r="C27" s="14" t="s">
        <v>82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46" t="s">
        <v>83</v>
      </c>
      <c r="S27" s="146"/>
      <c r="T27" s="146"/>
      <c r="U27" s="8" t="s">
        <v>84</v>
      </c>
      <c r="V27" s="8"/>
    </row>
    <row r="28" spans="1:64" ht="84.95" customHeight="1" x14ac:dyDescent="0.25">
      <c r="B28" s="1"/>
      <c r="C28" s="1"/>
      <c r="D28" s="142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4"/>
      <c r="S28" s="24"/>
      <c r="T28" s="24"/>
      <c r="U28" s="24"/>
      <c r="V28" s="5"/>
      <c r="W28" s="2"/>
    </row>
    <row r="29" spans="1:64" x14ac:dyDescent="0.25">
      <c r="B29" s="1"/>
      <c r="C29" s="1"/>
      <c r="D29" s="54" t="s">
        <v>1</v>
      </c>
      <c r="E29" s="54" t="s">
        <v>87</v>
      </c>
      <c r="F29" s="54" t="s">
        <v>88</v>
      </c>
      <c r="G29" s="54" t="s">
        <v>89</v>
      </c>
      <c r="H29" s="54" t="s">
        <v>90</v>
      </c>
      <c r="I29" s="54" t="s">
        <v>91</v>
      </c>
      <c r="J29" s="54" t="s">
        <v>92</v>
      </c>
      <c r="K29" s="54" t="s">
        <v>93</v>
      </c>
      <c r="L29" s="54" t="s">
        <v>94</v>
      </c>
      <c r="M29" s="54" t="s">
        <v>95</v>
      </c>
      <c r="N29" s="54" t="s">
        <v>96</v>
      </c>
      <c r="O29" s="54" t="s">
        <v>97</v>
      </c>
      <c r="P29" s="54" t="s">
        <v>98</v>
      </c>
      <c r="Q29" s="54" t="s">
        <v>99</v>
      </c>
      <c r="R29" s="54" t="s">
        <v>100</v>
      </c>
      <c r="S29" s="54" t="s">
        <v>101</v>
      </c>
      <c r="T29" s="54" t="s">
        <v>102</v>
      </c>
      <c r="U29" s="54" t="s">
        <v>13</v>
      </c>
      <c r="V29" s="5"/>
      <c r="W29" s="2"/>
      <c r="Z29" s="125" t="s">
        <v>1</v>
      </c>
      <c r="AA29" s="125">
        <v>53</v>
      </c>
      <c r="AB29" s="125">
        <v>51</v>
      </c>
      <c r="AC29" s="125"/>
      <c r="AD29" s="125">
        <v>47</v>
      </c>
      <c r="AE29" s="125">
        <v>45</v>
      </c>
      <c r="AF29" s="125">
        <v>43</v>
      </c>
      <c r="AG29" s="125">
        <v>41</v>
      </c>
      <c r="AH29" s="125">
        <v>39</v>
      </c>
      <c r="AI29" s="125"/>
      <c r="AJ29" s="125">
        <v>35</v>
      </c>
      <c r="AK29" s="125">
        <v>33</v>
      </c>
      <c r="AL29" s="125">
        <v>31</v>
      </c>
      <c r="AM29" s="125">
        <v>29</v>
      </c>
      <c r="AN29" s="125">
        <v>27</v>
      </c>
      <c r="AO29" s="125"/>
      <c r="AP29" s="125" t="s">
        <v>118</v>
      </c>
      <c r="AQ29" s="126" t="s">
        <v>162</v>
      </c>
    </row>
    <row r="30" spans="1:64" ht="16.5" thickBot="1" x14ac:dyDescent="0.3">
      <c r="B30" s="1"/>
      <c r="C30" s="1"/>
      <c r="D30" s="54" t="s">
        <v>1</v>
      </c>
      <c r="E30" s="54" t="s">
        <v>103</v>
      </c>
      <c r="F30" s="54" t="s">
        <v>104</v>
      </c>
      <c r="G30" s="54" t="s">
        <v>105</v>
      </c>
      <c r="H30" s="54" t="s">
        <v>106</v>
      </c>
      <c r="I30" s="54" t="s">
        <v>107</v>
      </c>
      <c r="J30" s="54" t="s">
        <v>108</v>
      </c>
      <c r="K30" s="54" t="s">
        <v>109</v>
      </c>
      <c r="L30" s="54" t="s">
        <v>110</v>
      </c>
      <c r="M30" s="54" t="s">
        <v>111</v>
      </c>
      <c r="N30" s="54" t="s">
        <v>112</v>
      </c>
      <c r="O30" s="54" t="s">
        <v>113</v>
      </c>
      <c r="P30" s="54" t="s">
        <v>114</v>
      </c>
      <c r="Q30" s="54" t="s">
        <v>115</v>
      </c>
      <c r="R30" s="54" t="s">
        <v>116</v>
      </c>
      <c r="S30" s="54" t="s">
        <v>117</v>
      </c>
      <c r="T30" s="54" t="s">
        <v>118</v>
      </c>
      <c r="U30" s="54" t="s">
        <v>13</v>
      </c>
      <c r="V30" s="5"/>
      <c r="W30" s="2"/>
      <c r="Z30" s="77" t="s">
        <v>1</v>
      </c>
      <c r="AA30" s="77" t="s">
        <v>82</v>
      </c>
      <c r="AB30" s="78" t="s">
        <v>162</v>
      </c>
      <c r="AC30" s="77"/>
      <c r="AD30" s="119" t="s">
        <v>76</v>
      </c>
      <c r="AE30" s="119" t="s">
        <v>79</v>
      </c>
      <c r="AF30" s="77" t="s">
        <v>73</v>
      </c>
      <c r="AG30" s="78" t="s">
        <v>162</v>
      </c>
      <c r="AH30" s="77" t="s">
        <v>1</v>
      </c>
      <c r="AJ30" s="77" t="s">
        <v>61</v>
      </c>
      <c r="AK30" s="77" t="s">
        <v>58</v>
      </c>
      <c r="AL30" s="77" t="s">
        <v>55</v>
      </c>
      <c r="AM30" s="78" t="s">
        <v>162</v>
      </c>
      <c r="AN30" s="77" t="s">
        <v>1</v>
      </c>
      <c r="AP30" s="78" t="s">
        <v>1</v>
      </c>
      <c r="AQ30" s="77" t="s">
        <v>52</v>
      </c>
      <c r="AR30" s="76"/>
      <c r="AS30" s="76"/>
      <c r="AT30" s="76"/>
      <c r="AU30" s="77" t="s">
        <v>1</v>
      </c>
      <c r="AV30" s="77" t="s">
        <v>82</v>
      </c>
      <c r="AW30" s="78" t="s">
        <v>162</v>
      </c>
      <c r="AX30" s="77"/>
      <c r="AY30" s="119" t="s">
        <v>76</v>
      </c>
      <c r="AZ30" s="119" t="s">
        <v>79</v>
      </c>
      <c r="BA30" s="77" t="s">
        <v>73</v>
      </c>
      <c r="BB30" s="78" t="s">
        <v>162</v>
      </c>
      <c r="BC30" s="77" t="s">
        <v>1</v>
      </c>
      <c r="BE30" s="77" t="s">
        <v>61</v>
      </c>
      <c r="BF30" s="77" t="s">
        <v>58</v>
      </c>
      <c r="BG30" s="77" t="s">
        <v>55</v>
      </c>
      <c r="BH30" s="78" t="s">
        <v>162</v>
      </c>
      <c r="BI30" s="77" t="s">
        <v>1</v>
      </c>
      <c r="BK30" s="78" t="s">
        <v>1</v>
      </c>
      <c r="BL30" s="77" t="s">
        <v>52</v>
      </c>
    </row>
    <row r="31" spans="1:64" ht="107.1" customHeight="1" thickBot="1" x14ac:dyDescent="0.3">
      <c r="B31" s="1"/>
      <c r="C31" s="1"/>
      <c r="D31" s="142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4"/>
      <c r="S31" s="24"/>
      <c r="T31" s="24"/>
      <c r="U31" s="24"/>
      <c r="V31" s="1"/>
      <c r="Z31" s="95" t="s">
        <v>1</v>
      </c>
      <c r="AA31" s="96" t="s">
        <v>134</v>
      </c>
      <c r="AB31" s="97" t="s">
        <v>148</v>
      </c>
      <c r="AC31" s="85"/>
      <c r="AD31" s="120" t="s">
        <v>161</v>
      </c>
      <c r="AE31" s="121" t="s">
        <v>132</v>
      </c>
      <c r="AF31" s="87" t="s">
        <v>130</v>
      </c>
      <c r="AG31" s="89" t="s">
        <v>148</v>
      </c>
      <c r="AH31" s="87" t="s">
        <v>1</v>
      </c>
      <c r="AJ31" s="74" t="s">
        <v>159</v>
      </c>
      <c r="AK31" s="73" t="s">
        <v>125</v>
      </c>
      <c r="AL31" s="74" t="s">
        <v>123</v>
      </c>
      <c r="AM31" s="75" t="s">
        <v>148</v>
      </c>
      <c r="AN31" s="74" t="s">
        <v>1</v>
      </c>
      <c r="AP31" s="123" t="s">
        <v>1</v>
      </c>
      <c r="AQ31" s="82" t="s">
        <v>155</v>
      </c>
      <c r="AU31" s="95" t="s">
        <v>1</v>
      </c>
      <c r="AV31" s="96" t="s">
        <v>134</v>
      </c>
      <c r="AW31" s="97" t="s">
        <v>148</v>
      </c>
      <c r="AX31" s="85"/>
      <c r="AY31" s="88" t="s">
        <v>161</v>
      </c>
      <c r="AZ31" s="86" t="s">
        <v>132</v>
      </c>
      <c r="BA31" s="87" t="s">
        <v>130</v>
      </c>
      <c r="BB31" s="89" t="s">
        <v>148</v>
      </c>
      <c r="BC31" s="87" t="s">
        <v>1</v>
      </c>
      <c r="BE31" s="74" t="s">
        <v>159</v>
      </c>
      <c r="BF31" s="73" t="s">
        <v>125</v>
      </c>
      <c r="BG31" s="74" t="s">
        <v>123</v>
      </c>
      <c r="BH31" s="75" t="s">
        <v>148</v>
      </c>
      <c r="BI31" s="74" t="s">
        <v>1</v>
      </c>
      <c r="BK31" s="123" t="s">
        <v>1</v>
      </c>
      <c r="BL31" s="82" t="s">
        <v>155</v>
      </c>
    </row>
    <row r="32" spans="1:64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57" t="s">
        <v>151</v>
      </c>
      <c r="AA32" s="158"/>
      <c r="AB32" s="159"/>
      <c r="AC32" s="66"/>
      <c r="AD32" s="67" t="s">
        <v>163</v>
      </c>
      <c r="AE32" s="68"/>
      <c r="AF32" s="68"/>
      <c r="AG32" s="68"/>
      <c r="AH32" s="69"/>
      <c r="AJ32" s="70" t="s">
        <v>164</v>
      </c>
      <c r="AK32" s="71"/>
      <c r="AL32" s="71"/>
      <c r="AM32" s="72"/>
      <c r="AN32" s="72"/>
      <c r="AP32" s="83" t="s">
        <v>165</v>
      </c>
      <c r="AQ32" s="84"/>
      <c r="AR32" s="66"/>
      <c r="AS32" s="66"/>
      <c r="AU32" s="157" t="s">
        <v>151</v>
      </c>
      <c r="AV32" s="158"/>
      <c r="AW32" s="159"/>
      <c r="AX32" s="66"/>
      <c r="AY32" s="79" t="s">
        <v>163</v>
      </c>
      <c r="AZ32" s="80"/>
      <c r="BA32" s="80"/>
      <c r="BB32" s="80"/>
      <c r="BC32" s="81"/>
      <c r="BE32" s="70" t="s">
        <v>164</v>
      </c>
      <c r="BF32" s="71"/>
      <c r="BG32" s="71"/>
      <c r="BH32" s="72"/>
      <c r="BI32" s="72"/>
      <c r="BK32" s="83" t="s">
        <v>165</v>
      </c>
      <c r="BL32" s="84"/>
    </row>
    <row r="33" spans="2:64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 t="s">
        <v>166</v>
      </c>
      <c r="AV33" s="124" t="s">
        <v>167</v>
      </c>
      <c r="AW33" s="124" t="s">
        <v>168</v>
      </c>
      <c r="AX33" s="124"/>
      <c r="AY33" s="124" t="s">
        <v>169</v>
      </c>
      <c r="AZ33" s="124" t="s">
        <v>170</v>
      </c>
      <c r="BA33" s="124" t="s">
        <v>171</v>
      </c>
      <c r="BB33" s="124" t="s">
        <v>168</v>
      </c>
      <c r="BC33" s="124" t="s">
        <v>166</v>
      </c>
      <c r="BD33" s="124"/>
      <c r="BE33" s="124" t="s">
        <v>169</v>
      </c>
      <c r="BF33" s="124" t="s">
        <v>170</v>
      </c>
      <c r="BG33" s="124" t="s">
        <v>171</v>
      </c>
      <c r="BH33" s="124" t="s">
        <v>168</v>
      </c>
      <c r="BI33" s="124" t="s">
        <v>166</v>
      </c>
      <c r="BJ33" s="124"/>
      <c r="BK33" s="124" t="s">
        <v>172</v>
      </c>
      <c r="BL33" s="124" t="s">
        <v>169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abSelected="1" topLeftCell="Z15" zoomScale="62" zoomScaleNormal="62" workbookViewId="0">
      <selection activeCell="Z57" sqref="Z57"/>
    </sheetView>
  </sheetViews>
  <sheetFormatPr defaultRowHeight="15.75" x14ac:dyDescent="0.25"/>
  <cols>
    <col min="40" max="41" width="4.25" customWidth="1"/>
    <col min="42" max="45" width="5.25" customWidth="1"/>
    <col min="46" max="64" width="4.875" customWidth="1"/>
    <col min="65" max="65" width="5.25" customWidth="1"/>
    <col min="68" max="68" width="21" customWidth="1"/>
    <col min="69" max="69" width="6.375" bestFit="1" customWidth="1"/>
    <col min="70" max="70" width="5" bestFit="1" customWidth="1"/>
    <col min="71" max="86" width="4.375" bestFit="1" customWidth="1"/>
    <col min="87" max="87" width="5.5" bestFit="1" customWidth="1"/>
    <col min="88" max="88" width="33.875" customWidth="1"/>
  </cols>
  <sheetData>
    <row r="1" spans="68:88" x14ac:dyDescent="0.25">
      <c r="BP1" s="36" t="s">
        <v>152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25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38" t="s">
        <v>0</v>
      </c>
      <c r="CJ2" s="38"/>
    </row>
    <row r="3" spans="68:88" x14ac:dyDescent="0.25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37" t="s">
        <v>1</v>
      </c>
      <c r="CJ3" s="37" t="s">
        <v>1</v>
      </c>
    </row>
    <row r="4" spans="68:88" x14ac:dyDescent="0.25">
      <c r="BP4" s="38"/>
      <c r="BQ4" s="38" t="s">
        <v>4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22" t="s">
        <v>5</v>
      </c>
      <c r="CJ4" s="122" t="s">
        <v>153</v>
      </c>
    </row>
    <row r="5" spans="68:88" x14ac:dyDescent="0.25">
      <c r="BP5" s="38"/>
      <c r="BQ5" s="38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37" t="s">
        <v>9</v>
      </c>
      <c r="CJ5" s="37" t="s">
        <v>137</v>
      </c>
    </row>
    <row r="6" spans="68:88" x14ac:dyDescent="0.25">
      <c r="BP6" s="37" t="s">
        <v>138</v>
      </c>
      <c r="BQ6" s="37" t="s">
        <v>13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38" t="s">
        <v>14</v>
      </c>
      <c r="CJ6" s="38"/>
    </row>
    <row r="7" spans="68:88" x14ac:dyDescent="0.25">
      <c r="BP7" s="37" t="s">
        <v>1</v>
      </c>
      <c r="BQ7" s="37" t="s">
        <v>1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37" t="s">
        <v>18</v>
      </c>
      <c r="CJ7" s="37" t="s">
        <v>139</v>
      </c>
    </row>
    <row r="8" spans="68:88" x14ac:dyDescent="0.25">
      <c r="BP8" s="37" t="s">
        <v>1</v>
      </c>
      <c r="BQ8" s="37" t="s">
        <v>1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37" t="s">
        <v>23</v>
      </c>
      <c r="CJ8" s="37" t="s">
        <v>140</v>
      </c>
    </row>
    <row r="9" spans="68:88" x14ac:dyDescent="0.25">
      <c r="BP9" s="39"/>
      <c r="BQ9" s="38" t="s">
        <v>27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37" t="s">
        <v>28</v>
      </c>
      <c r="CJ9" s="37" t="s">
        <v>141</v>
      </c>
    </row>
    <row r="10" spans="68:88" x14ac:dyDescent="0.25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</row>
    <row r="11" spans="68:88" x14ac:dyDescent="0.25">
      <c r="BP11" s="37" t="s">
        <v>142</v>
      </c>
      <c r="BQ11" s="37" t="s">
        <v>30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37" t="s">
        <v>31</v>
      </c>
      <c r="CJ11" s="37" t="s">
        <v>143</v>
      </c>
    </row>
    <row r="12" spans="68:88" x14ac:dyDescent="0.25">
      <c r="BP12" s="37" t="s">
        <v>144</v>
      </c>
      <c r="BQ12" s="37" t="s">
        <v>36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37" t="s">
        <v>37</v>
      </c>
      <c r="CJ12" s="37" t="s">
        <v>145</v>
      </c>
    </row>
    <row r="13" spans="68:88" x14ac:dyDescent="0.25">
      <c r="BP13" s="38"/>
      <c r="BQ13" s="38" t="s">
        <v>39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38" t="s">
        <v>40</v>
      </c>
      <c r="CJ13" s="38"/>
    </row>
    <row r="14" spans="68:88" x14ac:dyDescent="0.25">
      <c r="BP14" s="38"/>
      <c r="BQ14" s="38" t="s">
        <v>42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37" t="s">
        <v>43</v>
      </c>
      <c r="CJ14" s="37" t="s">
        <v>146</v>
      </c>
    </row>
    <row r="15" spans="68:88" x14ac:dyDescent="0.25">
      <c r="BP15" s="38"/>
      <c r="BQ15" s="38" t="s">
        <v>46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38" t="s">
        <v>47</v>
      </c>
      <c r="CJ15" s="38"/>
    </row>
    <row r="16" spans="68:88" x14ac:dyDescent="0.25">
      <c r="BP16" s="40"/>
      <c r="BQ16" s="38" t="s">
        <v>49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37" t="s">
        <v>50</v>
      </c>
      <c r="CJ16" s="37" t="s">
        <v>147</v>
      </c>
    </row>
    <row r="17" spans="68:88" x14ac:dyDescent="0.25">
      <c r="BP17" s="8" t="s">
        <v>155</v>
      </c>
      <c r="BQ17" s="8" t="s">
        <v>52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46" t="s">
        <v>53</v>
      </c>
      <c r="CG17" s="146"/>
      <c r="CH17" s="146"/>
      <c r="CI17" s="38" t="s">
        <v>54</v>
      </c>
      <c r="CJ17" s="38"/>
    </row>
    <row r="18" spans="68:88" x14ac:dyDescent="0.25">
      <c r="BP18" s="11" t="s">
        <v>123</v>
      </c>
      <c r="BQ18" s="11" t="s">
        <v>55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46" t="s">
        <v>56</v>
      </c>
      <c r="CG18" s="146"/>
      <c r="CH18" s="146"/>
      <c r="CI18" s="38" t="s">
        <v>57</v>
      </c>
      <c r="CJ18" s="38"/>
    </row>
    <row r="19" spans="68:88" x14ac:dyDescent="0.25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25">
      <c r="BP20" s="11" t="s">
        <v>125</v>
      </c>
      <c r="BQ20" s="11" t="s">
        <v>58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46" t="s">
        <v>59</v>
      </c>
      <c r="CG20" s="146"/>
      <c r="CH20" s="146"/>
      <c r="CI20" s="8" t="s">
        <v>60</v>
      </c>
      <c r="CJ20" s="8"/>
    </row>
    <row r="21" spans="68:88" x14ac:dyDescent="0.25">
      <c r="BP21" s="8"/>
      <c r="BQ21" s="8" t="s">
        <v>61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46" t="s">
        <v>62</v>
      </c>
      <c r="CG21" s="146"/>
      <c r="CH21" s="146"/>
      <c r="CI21" s="8" t="s">
        <v>63</v>
      </c>
      <c r="CJ21" s="8"/>
    </row>
    <row r="22" spans="68:88" x14ac:dyDescent="0.25">
      <c r="BP22" s="8"/>
      <c r="BQ22" s="8" t="s">
        <v>64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46" t="s">
        <v>65</v>
      </c>
      <c r="CG22" s="146"/>
      <c r="CH22" s="146"/>
      <c r="CI22" s="8" t="s">
        <v>66</v>
      </c>
      <c r="CJ22" s="8"/>
    </row>
    <row r="23" spans="68:88" x14ac:dyDescent="0.25">
      <c r="BP23" s="8"/>
      <c r="BQ23" s="8" t="s">
        <v>69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46" t="s">
        <v>70</v>
      </c>
      <c r="CG23" s="146"/>
      <c r="CH23" s="146"/>
      <c r="CI23" s="8" t="s">
        <v>71</v>
      </c>
      <c r="CJ23" s="8"/>
    </row>
    <row r="24" spans="68:88" x14ac:dyDescent="0.25">
      <c r="BP24" s="9" t="s">
        <v>130</v>
      </c>
      <c r="BQ24" s="9" t="s">
        <v>73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46" t="s">
        <v>74</v>
      </c>
      <c r="CG24" s="146"/>
      <c r="CH24" s="146"/>
      <c r="CI24" s="8" t="s">
        <v>75</v>
      </c>
      <c r="CJ24" s="8"/>
    </row>
    <row r="25" spans="68:88" x14ac:dyDescent="0.25">
      <c r="BP25" s="8"/>
      <c r="BQ25" s="8" t="s">
        <v>76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46" t="s">
        <v>77</v>
      </c>
      <c r="CG25" s="146"/>
      <c r="CH25" s="146"/>
      <c r="CI25" s="8" t="s">
        <v>78</v>
      </c>
      <c r="CJ25" s="8"/>
    </row>
    <row r="26" spans="68:88" x14ac:dyDescent="0.25">
      <c r="BP26" s="9" t="s">
        <v>132</v>
      </c>
      <c r="BQ26" s="9" t="s">
        <v>79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46" t="s">
        <v>80</v>
      </c>
      <c r="CG26" s="146"/>
      <c r="CH26" s="146"/>
      <c r="CI26" s="8" t="s">
        <v>81</v>
      </c>
      <c r="CJ26" s="8"/>
    </row>
    <row r="27" spans="68:88" x14ac:dyDescent="0.25">
      <c r="BP27" s="14" t="s">
        <v>134</v>
      </c>
      <c r="BQ27" s="14" t="s">
        <v>82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46" t="s">
        <v>83</v>
      </c>
      <c r="CG27" s="146"/>
      <c r="CH27" s="146"/>
      <c r="CI27" s="8" t="s">
        <v>84</v>
      </c>
      <c r="CJ27" s="8"/>
    </row>
    <row r="28" spans="68:88" x14ac:dyDescent="0.25">
      <c r="BP28" s="1"/>
      <c r="BQ28" s="1"/>
      <c r="BR28" s="142"/>
      <c r="BS28" s="23"/>
      <c r="BT28" s="23"/>
      <c r="BU28" s="23"/>
      <c r="BV28" s="23"/>
      <c r="BW28" s="23"/>
      <c r="BX28" s="23"/>
      <c r="BY28" s="23"/>
      <c r="BZ28" s="23"/>
      <c r="CA28" s="23"/>
      <c r="CB28" s="23"/>
      <c r="CC28" s="23"/>
      <c r="CD28" s="23"/>
      <c r="CE28" s="23"/>
      <c r="CF28" s="24"/>
      <c r="CG28" s="24"/>
      <c r="CH28" s="24"/>
      <c r="CI28" s="24"/>
      <c r="CJ28" s="5"/>
    </row>
    <row r="29" spans="68:88" x14ac:dyDescent="0.25">
      <c r="BP29" s="1"/>
      <c r="BQ29" s="1"/>
      <c r="BR29" s="54" t="s">
        <v>1</v>
      </c>
      <c r="BS29" s="54" t="s">
        <v>87</v>
      </c>
      <c r="BT29" s="54" t="s">
        <v>88</v>
      </c>
      <c r="BU29" s="54" t="s">
        <v>89</v>
      </c>
      <c r="BV29" s="54" t="s">
        <v>90</v>
      </c>
      <c r="BW29" s="54" t="s">
        <v>91</v>
      </c>
      <c r="BX29" s="54" t="s">
        <v>92</v>
      </c>
      <c r="BY29" s="54" t="s">
        <v>93</v>
      </c>
      <c r="BZ29" s="54" t="s">
        <v>94</v>
      </c>
      <c r="CA29" s="54" t="s">
        <v>95</v>
      </c>
      <c r="CB29" s="54" t="s">
        <v>96</v>
      </c>
      <c r="CC29" s="54" t="s">
        <v>97</v>
      </c>
      <c r="CD29" s="54" t="s">
        <v>98</v>
      </c>
      <c r="CE29" s="54" t="s">
        <v>99</v>
      </c>
      <c r="CF29" s="54" t="s">
        <v>100</v>
      </c>
      <c r="CG29" s="54" t="s">
        <v>101</v>
      </c>
      <c r="CH29" s="54" t="s">
        <v>102</v>
      </c>
      <c r="CI29" s="54" t="s">
        <v>13</v>
      </c>
      <c r="CJ29" s="5"/>
    </row>
    <row r="30" spans="68:88" x14ac:dyDescent="0.25">
      <c r="BP30" s="1"/>
      <c r="BQ30" s="1"/>
      <c r="BR30" s="54" t="s">
        <v>1</v>
      </c>
      <c r="BS30" s="54" t="s">
        <v>103</v>
      </c>
      <c r="BT30" s="54" t="s">
        <v>104</v>
      </c>
      <c r="BU30" s="54" t="s">
        <v>105</v>
      </c>
      <c r="BV30" s="54" t="s">
        <v>106</v>
      </c>
      <c r="BW30" s="54" t="s">
        <v>107</v>
      </c>
      <c r="BX30" s="54" t="s">
        <v>108</v>
      </c>
      <c r="BY30" s="54" t="s">
        <v>109</v>
      </c>
      <c r="BZ30" s="54" t="s">
        <v>110</v>
      </c>
      <c r="CA30" s="54" t="s">
        <v>111</v>
      </c>
      <c r="CB30" s="54" t="s">
        <v>112</v>
      </c>
      <c r="CC30" s="54" t="s">
        <v>113</v>
      </c>
      <c r="CD30" s="54" t="s">
        <v>114</v>
      </c>
      <c r="CE30" s="54" t="s">
        <v>115</v>
      </c>
      <c r="CF30" s="54" t="s">
        <v>116</v>
      </c>
      <c r="CG30" s="54" t="s">
        <v>117</v>
      </c>
      <c r="CH30" s="54" t="s">
        <v>118</v>
      </c>
      <c r="CI30" s="54" t="s">
        <v>13</v>
      </c>
      <c r="CJ30" s="5"/>
    </row>
    <row r="31" spans="68:88" x14ac:dyDescent="0.25">
      <c r="BP31" s="1"/>
      <c r="BQ31" s="1"/>
      <c r="BR31" s="142"/>
      <c r="BS31" s="23"/>
      <c r="BT31" s="23"/>
      <c r="BU31" s="23"/>
      <c r="BV31" s="23"/>
      <c r="BW31" s="23"/>
      <c r="BX31" s="23"/>
      <c r="BY31" s="23"/>
      <c r="BZ31" s="23"/>
      <c r="CA31" s="23"/>
      <c r="CB31" s="23"/>
      <c r="CC31" s="23"/>
      <c r="CD31" s="23"/>
      <c r="CE31" s="23"/>
      <c r="CF31" s="24"/>
      <c r="CG31" s="24"/>
      <c r="CH31" s="24"/>
      <c r="CI31" s="24"/>
      <c r="CJ31" s="1"/>
    </row>
    <row r="32" spans="68:88" x14ac:dyDescent="0.25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25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25">
      <c r="AX55" s="135"/>
      <c r="BG55" s="135"/>
      <c r="BH55" s="135"/>
    </row>
    <row r="56" spans="40:66" x14ac:dyDescent="0.25">
      <c r="AX56" s="135"/>
      <c r="BG56" s="135"/>
      <c r="BH56" s="135"/>
    </row>
    <row r="61" spans="40:66" x14ac:dyDescent="0.25">
      <c r="AU61" s="135"/>
      <c r="AV61" s="134" t="s">
        <v>162</v>
      </c>
      <c r="AW61" s="135"/>
      <c r="AX61" s="133" t="s">
        <v>1</v>
      </c>
      <c r="BC61" s="134" t="s">
        <v>162</v>
      </c>
      <c r="BE61" s="133" t="s">
        <v>1</v>
      </c>
      <c r="BK61" s="134" t="s">
        <v>162</v>
      </c>
      <c r="BM61" s="133" t="s">
        <v>1</v>
      </c>
    </row>
    <row r="62" spans="40:66" ht="16.5" thickBot="1" x14ac:dyDescent="0.3">
      <c r="AN62" s="134" t="s">
        <v>162</v>
      </c>
      <c r="AP62" s="131" t="s">
        <v>52</v>
      </c>
      <c r="AQ62" s="134" t="s">
        <v>1</v>
      </c>
      <c r="AU62" s="131" t="s">
        <v>58</v>
      </c>
      <c r="AV62" s="135" t="s">
        <v>109</v>
      </c>
      <c r="AW62" s="131" t="s">
        <v>55</v>
      </c>
      <c r="AX62" s="135" t="s">
        <v>93</v>
      </c>
      <c r="BB62" s="132" t="s">
        <v>79</v>
      </c>
      <c r="BC62" s="135" t="s">
        <v>110</v>
      </c>
      <c r="BD62" s="131" t="s">
        <v>73</v>
      </c>
      <c r="BE62" s="135" t="s">
        <v>94</v>
      </c>
      <c r="BJ62" s="131" t="s">
        <v>82</v>
      </c>
      <c r="BK62" s="135" t="s">
        <v>111</v>
      </c>
      <c r="BM62" s="135" t="s">
        <v>95</v>
      </c>
    </row>
    <row r="63" spans="40:66" ht="96" thickBot="1" x14ac:dyDescent="0.3">
      <c r="AN63" s="141" t="s">
        <v>148</v>
      </c>
      <c r="AO63" s="141"/>
      <c r="AP63" s="82" t="s">
        <v>155</v>
      </c>
      <c r="AQ63" s="123" t="s">
        <v>1</v>
      </c>
      <c r="AU63" s="73" t="s">
        <v>125</v>
      </c>
      <c r="AV63" s="75" t="s">
        <v>148</v>
      </c>
      <c r="AW63" s="74" t="s">
        <v>123</v>
      </c>
      <c r="AX63" s="74" t="s">
        <v>1</v>
      </c>
      <c r="BB63" s="121" t="s">
        <v>132</v>
      </c>
      <c r="BC63" s="89" t="s">
        <v>148</v>
      </c>
      <c r="BD63" s="87" t="s">
        <v>130</v>
      </c>
      <c r="BE63" s="87" t="s">
        <v>1</v>
      </c>
      <c r="BH63" s="124"/>
      <c r="BJ63" s="137" t="s">
        <v>134</v>
      </c>
      <c r="BK63" s="139" t="s">
        <v>148</v>
      </c>
      <c r="BL63" s="8"/>
      <c r="BM63" s="140" t="s">
        <v>1</v>
      </c>
      <c r="BN63" s="124"/>
    </row>
    <row r="64" spans="40:66" ht="16.5" thickBot="1" x14ac:dyDescent="0.3">
      <c r="AP64" s="83" t="s">
        <v>165</v>
      </c>
      <c r="AQ64" s="84"/>
      <c r="AU64" s="162" t="s">
        <v>164</v>
      </c>
      <c r="AV64" s="163"/>
      <c r="AW64" s="163"/>
      <c r="AX64" s="164"/>
      <c r="BB64" s="160" t="s">
        <v>163</v>
      </c>
      <c r="BC64" s="161"/>
      <c r="BD64" s="161"/>
      <c r="BE64" s="161"/>
      <c r="BJ64" s="165" t="s">
        <v>151</v>
      </c>
      <c r="BK64" s="166"/>
      <c r="BL64" s="158"/>
      <c r="BM64" s="167"/>
    </row>
    <row r="65" spans="40:65" ht="34.5" x14ac:dyDescent="0.25">
      <c r="AN65" s="124" t="s">
        <v>169</v>
      </c>
      <c r="AO65" s="124"/>
      <c r="AP65" s="138" t="s">
        <v>170</v>
      </c>
      <c r="AQ65" s="138" t="s">
        <v>174</v>
      </c>
      <c r="AU65" s="136" t="s">
        <v>169</v>
      </c>
      <c r="AV65" s="136" t="s">
        <v>173</v>
      </c>
      <c r="AW65" s="136" t="s">
        <v>170</v>
      </c>
      <c r="AX65" s="136" t="s">
        <v>174</v>
      </c>
      <c r="BB65" s="124" t="s">
        <v>169</v>
      </c>
      <c r="BC65" s="124" t="s">
        <v>173</v>
      </c>
      <c r="BD65" s="124" t="s">
        <v>170</v>
      </c>
      <c r="BE65" s="124" t="s">
        <v>174</v>
      </c>
      <c r="BJ65" s="138" t="s">
        <v>169</v>
      </c>
      <c r="BK65" s="138" t="s">
        <v>173</v>
      </c>
      <c r="BL65" s="138" t="s">
        <v>170</v>
      </c>
      <c r="BM65" s="138" t="s">
        <v>174</v>
      </c>
    </row>
  </sheetData>
  <mergeCells count="13">
    <mergeCell ref="CF17:CH17"/>
    <mergeCell ref="CF18:CH18"/>
    <mergeCell ref="CF20:CH20"/>
    <mergeCell ref="CF21:CH21"/>
    <mergeCell ref="CF22:CH22"/>
    <mergeCell ref="BB64:BE64"/>
    <mergeCell ref="AU64:AX64"/>
    <mergeCell ref="BJ64:BM64"/>
    <mergeCell ref="CF23:CH23"/>
    <mergeCell ref="CF24:CH24"/>
    <mergeCell ref="CF25:CH25"/>
    <mergeCell ref="CF26:CH26"/>
    <mergeCell ref="CF27:CH27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310AE-9C78-4E3A-96B5-36EF41C558FF}">
  <sheetPr>
    <tabColor rgb="FF92D050"/>
  </sheetPr>
  <dimension ref="A1:F31"/>
  <sheetViews>
    <sheetView workbookViewId="0">
      <pane ySplit="3" topLeftCell="A4" activePane="bottomLeft" state="frozen"/>
      <selection pane="bottomLeft" activeCell="B31" sqref="B31"/>
    </sheetView>
  </sheetViews>
  <sheetFormatPr defaultRowHeight="15.75" x14ac:dyDescent="0.25"/>
  <cols>
    <col min="1" max="1" width="34.875" bestFit="1" customWidth="1"/>
    <col min="2" max="2" width="8.75" style="135"/>
    <col min="3" max="4" width="16.25" style="135" customWidth="1"/>
    <col min="5" max="5" width="13.5" style="135" customWidth="1"/>
    <col min="6" max="6" width="44.375" customWidth="1"/>
  </cols>
  <sheetData>
    <row r="1" spans="1:6" s="118" customFormat="1" x14ac:dyDescent="0.25">
      <c r="A1" s="118" t="s">
        <v>243</v>
      </c>
      <c r="B1" s="144"/>
      <c r="C1" s="144"/>
      <c r="D1" s="144"/>
      <c r="E1" s="144"/>
    </row>
    <row r="2" spans="1:6" s="118" customFormat="1" x14ac:dyDescent="0.25">
      <c r="A2" s="118" t="s">
        <v>244</v>
      </c>
      <c r="B2" s="144"/>
      <c r="C2" s="144"/>
      <c r="D2" s="144"/>
      <c r="E2" s="144"/>
    </row>
    <row r="3" spans="1:6" s="118" customFormat="1" x14ac:dyDescent="0.25">
      <c r="B3" s="144" t="s">
        <v>255</v>
      </c>
      <c r="C3" s="144" t="s">
        <v>256</v>
      </c>
      <c r="D3" s="144" t="s">
        <v>257</v>
      </c>
      <c r="E3" s="144" t="s">
        <v>292</v>
      </c>
      <c r="F3" s="118" t="s">
        <v>258</v>
      </c>
    </row>
    <row r="4" spans="1:6" x14ac:dyDescent="0.25">
      <c r="A4" t="s">
        <v>245</v>
      </c>
      <c r="C4" s="135">
        <v>1</v>
      </c>
      <c r="D4" s="135">
        <v>1</v>
      </c>
      <c r="E4" s="135" t="s">
        <v>293</v>
      </c>
      <c r="F4" s="145" t="s">
        <v>290</v>
      </c>
    </row>
    <row r="5" spans="1:6" x14ac:dyDescent="0.25">
      <c r="A5" t="s">
        <v>246</v>
      </c>
      <c r="C5" s="135">
        <v>1</v>
      </c>
      <c r="D5" s="135">
        <v>1</v>
      </c>
      <c r="E5" s="135" t="s">
        <v>293</v>
      </c>
      <c r="F5" s="145" t="s">
        <v>291</v>
      </c>
    </row>
    <row r="6" spans="1:6" x14ac:dyDescent="0.25">
      <c r="A6" t="s">
        <v>247</v>
      </c>
      <c r="B6" s="135">
        <v>5</v>
      </c>
      <c r="C6" s="135">
        <v>1</v>
      </c>
      <c r="D6" s="135">
        <v>1</v>
      </c>
      <c r="E6" s="135">
        <v>0</v>
      </c>
      <c r="F6" s="145" t="s">
        <v>289</v>
      </c>
    </row>
    <row r="7" spans="1:6" x14ac:dyDescent="0.25">
      <c r="A7" t="s">
        <v>248</v>
      </c>
      <c r="B7" s="135">
        <v>7</v>
      </c>
      <c r="C7" s="135">
        <v>1</v>
      </c>
      <c r="D7" s="135">
        <v>1</v>
      </c>
      <c r="E7" s="135">
        <v>0</v>
      </c>
      <c r="F7" s="145" t="s">
        <v>288</v>
      </c>
    </row>
    <row r="8" spans="1:6" x14ac:dyDescent="0.25">
      <c r="A8" t="s">
        <v>249</v>
      </c>
      <c r="B8" s="135">
        <v>7</v>
      </c>
      <c r="C8" s="135">
        <v>1</v>
      </c>
      <c r="D8" s="135">
        <v>1</v>
      </c>
      <c r="E8" s="135">
        <v>0</v>
      </c>
      <c r="F8" s="145" t="s">
        <v>287</v>
      </c>
    </row>
    <row r="9" spans="1:6" x14ac:dyDescent="0.25">
      <c r="A9" t="s">
        <v>250</v>
      </c>
      <c r="B9" s="135">
        <v>4</v>
      </c>
      <c r="C9" s="135">
        <v>1</v>
      </c>
      <c r="D9" s="135">
        <v>1</v>
      </c>
      <c r="E9" s="135">
        <v>0</v>
      </c>
      <c r="F9" s="145" t="s">
        <v>286</v>
      </c>
    </row>
    <row r="10" spans="1:6" x14ac:dyDescent="0.25">
      <c r="A10" t="s">
        <v>251</v>
      </c>
      <c r="B10" s="135" t="s">
        <v>285</v>
      </c>
      <c r="C10" s="135">
        <v>2</v>
      </c>
      <c r="D10" s="135">
        <v>4</v>
      </c>
      <c r="E10" s="135">
        <v>0</v>
      </c>
      <c r="F10" s="145" t="s">
        <v>284</v>
      </c>
    </row>
    <row r="11" spans="1:6" x14ac:dyDescent="0.25">
      <c r="A11" t="s">
        <v>252</v>
      </c>
      <c r="B11" s="135">
        <v>6</v>
      </c>
      <c r="C11" s="135">
        <v>1</v>
      </c>
      <c r="D11" s="135">
        <v>5</v>
      </c>
      <c r="E11" s="135">
        <v>1</v>
      </c>
      <c r="F11" s="145" t="s">
        <v>283</v>
      </c>
    </row>
    <row r="12" spans="1:6" x14ac:dyDescent="0.25">
      <c r="A12" t="s">
        <v>297</v>
      </c>
      <c r="B12" s="135">
        <v>10</v>
      </c>
      <c r="C12" s="135">
        <v>2</v>
      </c>
      <c r="D12" s="135">
        <v>1</v>
      </c>
      <c r="E12" s="135">
        <v>0</v>
      </c>
      <c r="F12" s="145" t="s">
        <v>276</v>
      </c>
    </row>
    <row r="13" spans="1:6" x14ac:dyDescent="0.25">
      <c r="A13" t="s">
        <v>161</v>
      </c>
      <c r="B13" s="135">
        <v>5</v>
      </c>
      <c r="C13" s="135">
        <v>1</v>
      </c>
      <c r="D13" s="135">
        <v>5</v>
      </c>
      <c r="E13" s="135">
        <v>1</v>
      </c>
      <c r="F13" s="145" t="s">
        <v>275</v>
      </c>
    </row>
    <row r="14" spans="1:6" x14ac:dyDescent="0.25">
      <c r="A14" t="s">
        <v>151</v>
      </c>
      <c r="B14" s="135">
        <v>5</v>
      </c>
      <c r="C14" s="135">
        <v>1</v>
      </c>
      <c r="D14" s="135">
        <v>20</v>
      </c>
      <c r="E14" s="135">
        <v>1</v>
      </c>
      <c r="F14" s="145" t="s">
        <v>274</v>
      </c>
    </row>
    <row r="15" spans="1:6" x14ac:dyDescent="0.25">
      <c r="A15" t="s">
        <v>253</v>
      </c>
      <c r="B15" s="135">
        <v>6</v>
      </c>
      <c r="C15" s="135">
        <v>1</v>
      </c>
      <c r="D15" s="135">
        <v>1</v>
      </c>
      <c r="E15" s="135">
        <v>4</v>
      </c>
      <c r="F15" s="145" t="s">
        <v>273</v>
      </c>
    </row>
    <row r="17" spans="1:6" x14ac:dyDescent="0.25">
      <c r="A17" t="s">
        <v>260</v>
      </c>
      <c r="B17" s="135" t="s">
        <v>277</v>
      </c>
      <c r="D17" s="135">
        <v>20</v>
      </c>
      <c r="E17" s="135">
        <v>3</v>
      </c>
      <c r="F17" s="145" t="s">
        <v>259</v>
      </c>
    </row>
    <row r="18" spans="1:6" x14ac:dyDescent="0.25">
      <c r="A18" t="s">
        <v>261</v>
      </c>
      <c r="B18" s="135">
        <v>0</v>
      </c>
      <c r="C18" s="135" t="s">
        <v>272</v>
      </c>
      <c r="D18" s="135" t="s">
        <v>268</v>
      </c>
      <c r="E18" s="135">
        <v>3</v>
      </c>
      <c r="F18" s="145" t="s">
        <v>262</v>
      </c>
    </row>
    <row r="19" spans="1:6" x14ac:dyDescent="0.25">
      <c r="A19" t="s">
        <v>263</v>
      </c>
      <c r="B19" s="135">
        <v>50</v>
      </c>
      <c r="C19" s="135">
        <v>10</v>
      </c>
      <c r="D19" s="135">
        <v>500</v>
      </c>
      <c r="E19" s="135">
        <v>1</v>
      </c>
      <c r="F19" s="145" t="s">
        <v>264</v>
      </c>
    </row>
    <row r="20" spans="1:6" x14ac:dyDescent="0.25">
      <c r="A20" t="s">
        <v>266</v>
      </c>
      <c r="B20" s="135" t="s">
        <v>278</v>
      </c>
      <c r="C20" s="135" t="s">
        <v>267</v>
      </c>
      <c r="D20" s="135" t="s">
        <v>268</v>
      </c>
      <c r="E20" s="135">
        <v>0</v>
      </c>
      <c r="F20" s="145" t="s">
        <v>265</v>
      </c>
    </row>
    <row r="21" spans="1:6" x14ac:dyDescent="0.25">
      <c r="A21" t="s">
        <v>269</v>
      </c>
      <c r="B21" s="135" t="s">
        <v>279</v>
      </c>
      <c r="D21" s="135">
        <v>100</v>
      </c>
      <c r="E21" s="135">
        <v>0</v>
      </c>
      <c r="F21" s="145" t="s">
        <v>270</v>
      </c>
    </row>
    <row r="22" spans="1:6" x14ac:dyDescent="0.25">
      <c r="A22" t="s">
        <v>280</v>
      </c>
      <c r="B22" s="135" t="s">
        <v>281</v>
      </c>
      <c r="D22" s="135">
        <v>200</v>
      </c>
      <c r="E22" s="135">
        <v>0</v>
      </c>
      <c r="F22" s="145" t="s">
        <v>282</v>
      </c>
    </row>
    <row r="23" spans="1:6" x14ac:dyDescent="0.25">
      <c r="A23" t="s">
        <v>298</v>
      </c>
      <c r="B23" s="135">
        <v>50</v>
      </c>
      <c r="C23" s="135">
        <v>10</v>
      </c>
      <c r="D23" s="135">
        <v>500</v>
      </c>
      <c r="E23" s="135">
        <v>0</v>
      </c>
      <c r="F23" s="145"/>
    </row>
    <row r="25" spans="1:6" x14ac:dyDescent="0.25">
      <c r="A25" t="s">
        <v>294</v>
      </c>
      <c r="B25" s="135">
        <v>1</v>
      </c>
      <c r="C25" s="135">
        <v>4</v>
      </c>
      <c r="D25" s="135" t="s">
        <v>296</v>
      </c>
      <c r="E25" s="135">
        <v>0</v>
      </c>
      <c r="F25" t="s">
        <v>271</v>
      </c>
    </row>
    <row r="26" spans="1:6" x14ac:dyDescent="0.25">
      <c r="A26" t="s">
        <v>295</v>
      </c>
      <c r="B26" s="135">
        <v>0</v>
      </c>
      <c r="C26" s="135">
        <v>5</v>
      </c>
      <c r="D26" s="135" t="s">
        <v>296</v>
      </c>
      <c r="E26" s="135">
        <v>0</v>
      </c>
      <c r="F26" t="s">
        <v>271</v>
      </c>
    </row>
    <row r="27" spans="1:6" x14ac:dyDescent="0.25">
      <c r="A27" t="s">
        <v>254</v>
      </c>
      <c r="B27" s="135">
        <v>40</v>
      </c>
      <c r="C27" s="135">
        <v>12</v>
      </c>
      <c r="D27" s="135" t="s">
        <v>296</v>
      </c>
      <c r="E27" s="135">
        <v>0</v>
      </c>
      <c r="F27" t="s">
        <v>271</v>
      </c>
    </row>
    <row r="28" spans="1:6" x14ac:dyDescent="0.25">
      <c r="A28" t="s">
        <v>300</v>
      </c>
      <c r="B28" s="135">
        <v>1</v>
      </c>
      <c r="C28" s="135">
        <v>5</v>
      </c>
      <c r="D28" s="135" t="s">
        <v>296</v>
      </c>
      <c r="E28" s="135">
        <v>4</v>
      </c>
      <c r="F28" t="s">
        <v>271</v>
      </c>
    </row>
    <row r="29" spans="1:6" x14ac:dyDescent="0.25">
      <c r="A29" t="s">
        <v>299</v>
      </c>
      <c r="B29" s="135">
        <v>1</v>
      </c>
      <c r="C29" s="135">
        <v>5</v>
      </c>
      <c r="D29" s="135" t="s">
        <v>296</v>
      </c>
      <c r="E29" s="135">
        <v>4</v>
      </c>
      <c r="F29" t="s">
        <v>271</v>
      </c>
    </row>
    <row r="30" spans="1:6" x14ac:dyDescent="0.25">
      <c r="A30" t="s">
        <v>301</v>
      </c>
      <c r="B30" s="135">
        <v>1</v>
      </c>
      <c r="C30" s="135">
        <v>5</v>
      </c>
      <c r="D30" s="135" t="s">
        <v>296</v>
      </c>
      <c r="E30" s="135">
        <v>4</v>
      </c>
      <c r="F30" t="s">
        <v>271</v>
      </c>
    </row>
    <row r="31" spans="1:6" x14ac:dyDescent="0.25">
      <c r="A31" t="s">
        <v>302</v>
      </c>
      <c r="B31" s="135">
        <v>1</v>
      </c>
      <c r="C31" s="135">
        <v>5</v>
      </c>
      <c r="D31" s="135" t="s">
        <v>296</v>
      </c>
      <c r="E31" s="135">
        <v>4</v>
      </c>
      <c r="F31" t="s">
        <v>271</v>
      </c>
    </row>
  </sheetData>
  <hyperlinks>
    <hyperlink ref="F21" r:id="rId1" xr:uid="{0E36EEAA-C6C9-438D-9851-C242CACF6FBF}"/>
    <hyperlink ref="F20" r:id="rId2" xr:uid="{FA97BF70-D819-48E9-8FA7-E48908007DAA}"/>
    <hyperlink ref="F19" r:id="rId3" xr:uid="{51D555F0-B46A-4CB7-B12B-2FA860F98C2E}"/>
    <hyperlink ref="F18" r:id="rId4" xr:uid="{42172FAB-31F9-4366-87BE-2CD93E7A7B04}"/>
    <hyperlink ref="F17" r:id="rId5" xr:uid="{9EC069A0-3F7D-4E29-9B5D-C549613F16F3}"/>
    <hyperlink ref="F15" r:id="rId6" xr:uid="{8C1A912A-1663-40FA-943B-CFEB814F9EF1}"/>
    <hyperlink ref="F14" r:id="rId7" xr:uid="{7B97D950-5B34-4631-B5CD-04C3B74CCDDF}"/>
    <hyperlink ref="F13" r:id="rId8" xr:uid="{24AE2CD5-DADA-4629-B6BD-403F5DE867FD}"/>
    <hyperlink ref="F12" r:id="rId9" xr:uid="{B581E2C7-3BD0-4EAA-BB55-C9F4F5138D8E}"/>
    <hyperlink ref="F22" r:id="rId10" xr:uid="{27F0ED52-D2BF-431E-B42C-F7455BA77F86}"/>
    <hyperlink ref="F11" r:id="rId11" xr:uid="{CE9AA8AD-1D96-4FCD-BE63-FD334273332F}"/>
    <hyperlink ref="F10" r:id="rId12" xr:uid="{875977E6-73B9-4D12-A0CA-90D495B28A5E}"/>
    <hyperlink ref="F9" r:id="rId13" xr:uid="{AEA8D52A-3F7E-4E51-A94C-B8C54678F628}"/>
    <hyperlink ref="F8" r:id="rId14" xr:uid="{BF96657A-6553-4204-B3E5-7B56682CE250}"/>
    <hyperlink ref="F7" r:id="rId15" xr:uid="{EF0EC289-DB01-4962-86A5-852D0D2D2F86}"/>
    <hyperlink ref="F6" r:id="rId16" xr:uid="{BE89B8F4-84D6-45CD-9707-375E1A414552}"/>
    <hyperlink ref="F4" r:id="rId17" xr:uid="{C8A55698-E77A-4BF4-B8A1-1F9345AAC34B}"/>
    <hyperlink ref="F5" r:id="rId18" xr:uid="{73ABB442-3A0B-4EF7-96BE-396F6BB0A25F}"/>
  </hyperlinks>
  <pageMargins left="0.7" right="0.7" top="0.75" bottom="0.75" header="0.3" footer="0.3"/>
  <pageSetup orientation="portrait" horizontalDpi="0" verticalDpi="0" r:id="rId19"/>
  <legacyDrawing r:id="rId2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C13" sqref="C13:D13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L43"/>
  <sheetViews>
    <sheetView showGridLines="0" zoomScale="25" zoomScaleNormal="25" workbookViewId="0">
      <selection activeCell="C13" sqref="C13:D13"/>
    </sheetView>
  </sheetViews>
  <sheetFormatPr defaultRowHeight="15.75" x14ac:dyDescent="0.25"/>
  <cols>
    <col min="1" max="1" width="8.75"/>
    <col min="2" max="2" width="29.375" customWidth="1"/>
    <col min="10" max="12" width="8.75"/>
  </cols>
  <sheetData>
    <row r="1" spans="1:12" x14ac:dyDescent="0.25">
      <c r="A1" s="118" t="s">
        <v>175</v>
      </c>
    </row>
    <row r="2" spans="1:12" x14ac:dyDescent="0.25">
      <c r="A2" s="64" t="s">
        <v>176</v>
      </c>
    </row>
    <row r="3" spans="1:12" x14ac:dyDescent="0.25">
      <c r="B3" s="99" t="s">
        <v>177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1:12" x14ac:dyDescent="0.25">
      <c r="B4" t="s">
        <v>178</v>
      </c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1:12" x14ac:dyDescent="0.25">
      <c r="B5" t="s">
        <v>179</v>
      </c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1:12" x14ac:dyDescent="0.25"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1:12" x14ac:dyDescent="0.25"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1:12" ht="16.5" thickBot="1" x14ac:dyDescent="0.3">
      <c r="A8" s="98" t="s">
        <v>180</v>
      </c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1:12" ht="16.5" thickBot="1" x14ac:dyDescent="0.3">
      <c r="A9" s="99"/>
      <c r="B9" s="101" t="s">
        <v>181</v>
      </c>
      <c r="C9" s="175" t="s">
        <v>182</v>
      </c>
      <c r="D9" s="176"/>
      <c r="E9" s="176"/>
      <c r="F9" s="177"/>
      <c r="G9" s="178" t="s">
        <v>183</v>
      </c>
      <c r="H9" s="179"/>
      <c r="I9" s="180"/>
      <c r="J9" s="99"/>
      <c r="K9" s="99"/>
      <c r="L9" s="99"/>
    </row>
    <row r="10" spans="1:12" ht="32.25" thickBot="1" x14ac:dyDescent="0.3">
      <c r="A10" s="99"/>
      <c r="B10" s="102" t="s">
        <v>184</v>
      </c>
      <c r="C10" s="181" t="s">
        <v>185</v>
      </c>
      <c r="D10" s="182"/>
      <c r="E10" s="183" t="s">
        <v>186</v>
      </c>
      <c r="F10" s="184"/>
      <c r="G10" s="185" t="s">
        <v>185</v>
      </c>
      <c r="H10" s="182"/>
      <c r="I10" s="107" t="s">
        <v>186</v>
      </c>
      <c r="J10" s="99"/>
      <c r="K10" s="99"/>
      <c r="L10" s="99"/>
    </row>
    <row r="11" spans="1:12" ht="16.5" thickBot="1" x14ac:dyDescent="0.3">
      <c r="A11" s="99"/>
      <c r="B11" s="101" t="s">
        <v>187</v>
      </c>
      <c r="C11" s="108" t="s">
        <v>188</v>
      </c>
      <c r="D11" s="91" t="s">
        <v>189</v>
      </c>
      <c r="E11" s="170" t="s">
        <v>190</v>
      </c>
      <c r="F11" s="171"/>
      <c r="G11" s="170" t="s">
        <v>190</v>
      </c>
      <c r="H11" s="171"/>
      <c r="I11" s="109" t="s">
        <v>190</v>
      </c>
      <c r="J11" s="101"/>
      <c r="K11" s="99"/>
      <c r="L11" s="99"/>
    </row>
    <row r="12" spans="1:12" ht="16.5" thickBot="1" x14ac:dyDescent="0.3">
      <c r="A12" s="99"/>
      <c r="B12" s="99" t="s">
        <v>191</v>
      </c>
      <c r="C12" s="172" t="s">
        <v>190</v>
      </c>
      <c r="D12" s="171"/>
      <c r="E12" s="91" t="s">
        <v>188</v>
      </c>
      <c r="F12" s="91" t="s">
        <v>189</v>
      </c>
      <c r="G12" s="91" t="s">
        <v>188</v>
      </c>
      <c r="H12" s="91" t="s">
        <v>189</v>
      </c>
      <c r="I12" s="109" t="s">
        <v>190</v>
      </c>
      <c r="J12" s="99"/>
      <c r="K12" s="99"/>
      <c r="L12" s="99"/>
    </row>
    <row r="13" spans="1:12" ht="16.5" thickBot="1" x14ac:dyDescent="0.3">
      <c r="A13" s="100" t="s">
        <v>192</v>
      </c>
      <c r="B13" s="99"/>
      <c r="C13" s="110"/>
      <c r="D13" s="90"/>
      <c r="E13" s="90"/>
      <c r="F13" s="90"/>
      <c r="G13" s="90"/>
      <c r="H13" s="90"/>
      <c r="I13" s="111"/>
      <c r="J13" s="101"/>
      <c r="K13" s="99"/>
      <c r="L13" s="99"/>
    </row>
    <row r="14" spans="1:12" ht="16.5" thickBot="1" x14ac:dyDescent="0.3">
      <c r="A14" s="99"/>
      <c r="B14" s="103" t="s">
        <v>193</v>
      </c>
      <c r="C14" s="112" t="s">
        <v>194</v>
      </c>
      <c r="D14" s="92" t="s">
        <v>195</v>
      </c>
      <c r="E14" s="93" t="s">
        <v>196</v>
      </c>
      <c r="F14" s="92" t="s">
        <v>195</v>
      </c>
      <c r="G14" s="93" t="s">
        <v>196</v>
      </c>
      <c r="H14" s="92" t="s">
        <v>195</v>
      </c>
      <c r="I14" s="113" t="s">
        <v>195</v>
      </c>
      <c r="J14" s="101"/>
      <c r="K14" s="99"/>
      <c r="L14" s="99"/>
    </row>
    <row r="15" spans="1:12" ht="16.5" thickBot="1" x14ac:dyDescent="0.3">
      <c r="A15" s="99"/>
      <c r="B15" s="104" t="s">
        <v>197</v>
      </c>
      <c r="C15" s="108" t="s">
        <v>198</v>
      </c>
      <c r="D15" s="94" t="s">
        <v>199</v>
      </c>
      <c r="E15" s="173" t="s">
        <v>200</v>
      </c>
      <c r="F15" s="174"/>
      <c r="G15" s="173" t="s">
        <v>200</v>
      </c>
      <c r="H15" s="174"/>
      <c r="I15" s="114" t="s">
        <v>199</v>
      </c>
      <c r="J15" s="101"/>
      <c r="K15" s="99"/>
      <c r="L15" s="99"/>
    </row>
    <row r="16" spans="1:12" ht="16.5" thickBot="1" x14ac:dyDescent="0.3">
      <c r="A16" s="99"/>
      <c r="B16" s="104" t="s">
        <v>201</v>
      </c>
      <c r="C16" s="168" t="s">
        <v>200</v>
      </c>
      <c r="D16" s="169"/>
      <c r="E16" s="115" t="s">
        <v>198</v>
      </c>
      <c r="F16" s="116" t="s">
        <v>199</v>
      </c>
      <c r="G16" s="115" t="s">
        <v>198</v>
      </c>
      <c r="H16" s="116" t="s">
        <v>199</v>
      </c>
      <c r="I16" s="117" t="s">
        <v>199</v>
      </c>
      <c r="J16" s="101"/>
      <c r="K16" s="99"/>
      <c r="L16" s="99"/>
    </row>
    <row r="17" spans="1:12" x14ac:dyDescent="0.25">
      <c r="A17" s="99"/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1:12" x14ac:dyDescent="0.25">
      <c r="A18" s="99"/>
      <c r="B18" s="99" t="s">
        <v>202</v>
      </c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1:12" x14ac:dyDescent="0.25">
      <c r="A19" s="99"/>
      <c r="B19" s="99"/>
      <c r="C19" s="64" t="s">
        <v>203</v>
      </c>
      <c r="D19" s="99"/>
      <c r="E19" s="99"/>
      <c r="F19" s="99"/>
      <c r="G19" s="99"/>
      <c r="H19" s="99"/>
      <c r="I19" s="99"/>
      <c r="J19" s="99"/>
      <c r="K19" s="99"/>
      <c r="L19" s="99"/>
    </row>
    <row r="20" spans="1:12" x14ac:dyDescent="0.25">
      <c r="A20" s="99"/>
      <c r="B20" s="99"/>
      <c r="C20" s="64" t="s">
        <v>204</v>
      </c>
      <c r="D20" s="99"/>
      <c r="E20" s="99"/>
      <c r="F20" s="99"/>
      <c r="G20" s="99"/>
      <c r="H20" s="99"/>
      <c r="I20" s="99"/>
      <c r="J20" s="99"/>
      <c r="K20" s="99"/>
      <c r="L20" s="99"/>
    </row>
    <row r="21" spans="1:12" x14ac:dyDescent="0.25">
      <c r="A21" s="99"/>
      <c r="B21" s="99"/>
      <c r="C21" s="99"/>
      <c r="D21" s="99"/>
      <c r="E21" s="64" t="s">
        <v>205</v>
      </c>
      <c r="F21" s="99"/>
      <c r="G21" s="99"/>
      <c r="H21" s="99"/>
      <c r="I21" s="99"/>
      <c r="J21" s="99"/>
      <c r="K21" s="99"/>
      <c r="L21" s="99"/>
    </row>
    <row r="22" spans="1:12" x14ac:dyDescent="0.25">
      <c r="A22" s="99"/>
      <c r="B22" s="99"/>
      <c r="C22" s="99" t="s">
        <v>206</v>
      </c>
      <c r="D22" s="99"/>
      <c r="E22" s="99"/>
      <c r="F22" s="99"/>
      <c r="G22" s="99"/>
      <c r="H22" s="99"/>
      <c r="I22" s="99"/>
      <c r="J22" s="99"/>
      <c r="K22" s="99"/>
      <c r="L22" s="99"/>
    </row>
    <row r="23" spans="1:12" x14ac:dyDescent="0.25">
      <c r="A23" s="99"/>
      <c r="B23" s="99"/>
      <c r="C23" s="99"/>
      <c r="D23" s="99"/>
      <c r="E23" s="64" t="s">
        <v>207</v>
      </c>
      <c r="F23" s="99"/>
      <c r="G23" s="99"/>
      <c r="H23" s="99"/>
      <c r="I23" s="99"/>
      <c r="J23" s="99"/>
      <c r="K23" s="99"/>
      <c r="L23" s="99"/>
    </row>
    <row r="24" spans="1:12" x14ac:dyDescent="0.25">
      <c r="A24" s="99"/>
      <c r="B24" s="99"/>
      <c r="C24" s="99" t="s">
        <v>208</v>
      </c>
      <c r="D24" s="99"/>
      <c r="E24" s="99"/>
      <c r="F24" s="99"/>
      <c r="G24" s="99"/>
      <c r="H24" s="99"/>
      <c r="I24" s="99"/>
      <c r="J24" s="99"/>
      <c r="K24" s="99"/>
      <c r="L24" s="99"/>
    </row>
    <row r="25" spans="1:12" x14ac:dyDescent="0.25">
      <c r="A25" s="99"/>
      <c r="B25" s="99"/>
      <c r="C25" s="99"/>
      <c r="D25" s="99"/>
      <c r="E25" s="99"/>
      <c r="F25" s="99"/>
      <c r="G25" s="99"/>
      <c r="H25" s="99"/>
      <c r="I25" s="99"/>
      <c r="J25" s="99"/>
      <c r="K25" s="99"/>
      <c r="L25" s="99"/>
    </row>
    <row r="26" spans="1:12" x14ac:dyDescent="0.25">
      <c r="A26" s="99"/>
      <c r="B26" s="99"/>
      <c r="C26" s="64" t="s">
        <v>209</v>
      </c>
      <c r="D26" s="99"/>
      <c r="E26" s="99"/>
      <c r="F26" s="99"/>
      <c r="G26" s="99"/>
      <c r="H26" s="99"/>
      <c r="I26" s="99"/>
      <c r="J26" s="99"/>
      <c r="K26" s="99"/>
      <c r="L26" s="99"/>
    </row>
    <row r="27" spans="1:12" x14ac:dyDescent="0.25">
      <c r="A27" s="99"/>
      <c r="B27" s="99"/>
      <c r="C27" s="99"/>
      <c r="D27" s="99"/>
      <c r="E27" s="64" t="s">
        <v>210</v>
      </c>
      <c r="F27" s="99"/>
      <c r="G27" s="99"/>
      <c r="H27" s="99"/>
      <c r="I27" s="99"/>
      <c r="J27" s="99"/>
      <c r="K27" s="99"/>
      <c r="L27" s="99"/>
    </row>
    <row r="28" spans="1:12" ht="31.5" x14ac:dyDescent="0.25">
      <c r="A28" s="99"/>
      <c r="B28" s="99"/>
      <c r="C28" s="99"/>
      <c r="D28" s="99"/>
      <c r="E28" s="64" t="s">
        <v>211</v>
      </c>
      <c r="F28" s="99"/>
      <c r="G28" s="99"/>
      <c r="H28" s="99"/>
      <c r="I28" s="99"/>
      <c r="J28" s="105" t="s">
        <v>212</v>
      </c>
      <c r="K28" s="105"/>
      <c r="L28" s="99"/>
    </row>
    <row r="29" spans="1:12" x14ac:dyDescent="0.25">
      <c r="A29" s="99"/>
      <c r="B29" s="99"/>
      <c r="C29" s="99"/>
      <c r="D29" s="99"/>
      <c r="E29" s="99" t="s">
        <v>213</v>
      </c>
      <c r="F29" s="99"/>
      <c r="G29" s="99"/>
      <c r="H29" s="99"/>
      <c r="I29" s="99"/>
      <c r="J29" s="105"/>
      <c r="K29" s="105" t="s">
        <v>214</v>
      </c>
      <c r="L29" s="99"/>
    </row>
    <row r="30" spans="1:12" x14ac:dyDescent="0.25">
      <c r="A30" s="99"/>
      <c r="B30" s="99"/>
      <c r="C30" s="99"/>
      <c r="D30" s="99"/>
      <c r="E30" s="64" t="s">
        <v>215</v>
      </c>
      <c r="F30" s="99"/>
      <c r="G30" s="99"/>
      <c r="H30" s="99"/>
      <c r="I30" s="99"/>
      <c r="J30" s="105"/>
      <c r="K30" s="105" t="s">
        <v>216</v>
      </c>
      <c r="L30" s="99"/>
    </row>
    <row r="31" spans="1:12" x14ac:dyDescent="0.25">
      <c r="A31" s="99"/>
      <c r="B31" s="99"/>
      <c r="C31" s="99"/>
      <c r="D31" s="99"/>
      <c r="E31" s="99" t="s">
        <v>217</v>
      </c>
      <c r="F31" s="99"/>
      <c r="G31" s="99"/>
      <c r="H31" s="99"/>
      <c r="I31" s="99"/>
      <c r="J31" s="105"/>
      <c r="K31" s="105"/>
      <c r="L31" s="99"/>
    </row>
    <row r="32" spans="1:12" x14ac:dyDescent="0.25">
      <c r="A32" s="99"/>
      <c r="B32" s="99"/>
      <c r="C32" s="99" t="s">
        <v>218</v>
      </c>
      <c r="D32" s="99"/>
      <c r="E32" s="99"/>
      <c r="F32" s="99"/>
      <c r="G32" s="99"/>
      <c r="H32" s="99"/>
      <c r="I32" s="99"/>
      <c r="J32" s="105"/>
      <c r="K32" s="105" t="s">
        <v>219</v>
      </c>
      <c r="L32" s="99"/>
    </row>
    <row r="33" spans="1:12" x14ac:dyDescent="0.25">
      <c r="A33" s="99"/>
      <c r="B33" s="99"/>
      <c r="C33" s="99"/>
      <c r="D33" s="99"/>
      <c r="E33" s="99"/>
      <c r="F33" s="99"/>
      <c r="G33" s="99"/>
      <c r="H33" s="99"/>
      <c r="I33" s="99"/>
      <c r="J33" s="105"/>
      <c r="K33" s="106" t="s">
        <v>220</v>
      </c>
      <c r="L33" s="99"/>
    </row>
    <row r="34" spans="1:12" x14ac:dyDescent="0.25">
      <c r="A34" s="99"/>
      <c r="B34" s="99"/>
      <c r="C34" s="99" t="s">
        <v>221</v>
      </c>
      <c r="D34" s="99"/>
      <c r="E34" s="99"/>
      <c r="F34" s="99"/>
      <c r="G34" s="99"/>
      <c r="H34" s="99"/>
      <c r="I34" s="99"/>
      <c r="J34" s="105" t="s">
        <v>217</v>
      </c>
      <c r="K34" s="105"/>
      <c r="L34" s="99"/>
    </row>
    <row r="35" spans="1:12" x14ac:dyDescent="0.25">
      <c r="A35" s="99"/>
      <c r="B35" s="99"/>
      <c r="C35" s="99"/>
      <c r="D35" s="99"/>
      <c r="E35" s="64" t="s">
        <v>222</v>
      </c>
      <c r="F35" s="99"/>
      <c r="G35" s="99"/>
      <c r="H35" s="99"/>
      <c r="I35" s="99"/>
      <c r="J35" s="99"/>
      <c r="K35" s="99"/>
      <c r="L35" s="99"/>
    </row>
    <row r="36" spans="1:12" x14ac:dyDescent="0.25">
      <c r="A36" s="99"/>
      <c r="B36" s="99"/>
      <c r="C36" s="99"/>
      <c r="D36" s="99"/>
      <c r="E36" s="64" t="s">
        <v>223</v>
      </c>
      <c r="F36" s="99"/>
      <c r="G36" s="99"/>
      <c r="H36" s="99"/>
      <c r="I36" s="99"/>
      <c r="J36" s="99"/>
      <c r="K36" s="99"/>
      <c r="L36" s="99"/>
    </row>
    <row r="37" spans="1:12" x14ac:dyDescent="0.25">
      <c r="A37" s="99"/>
      <c r="B37" s="99"/>
      <c r="C37" s="99"/>
      <c r="D37" s="99"/>
      <c r="E37" s="99" t="s">
        <v>224</v>
      </c>
      <c r="F37" s="99"/>
      <c r="G37" s="99"/>
      <c r="H37" s="99"/>
      <c r="I37" s="99"/>
      <c r="J37" s="99"/>
      <c r="K37" s="99"/>
      <c r="L37" s="99"/>
    </row>
    <row r="38" spans="1:12" x14ac:dyDescent="0.25">
      <c r="A38" s="99"/>
      <c r="B38" s="99"/>
      <c r="C38" s="99"/>
      <c r="D38" s="99"/>
      <c r="E38" s="64" t="s">
        <v>225</v>
      </c>
      <c r="F38" s="99"/>
      <c r="G38" s="99"/>
      <c r="H38" s="99"/>
      <c r="I38" s="99"/>
      <c r="J38" s="99"/>
      <c r="K38" s="99"/>
      <c r="L38" s="99"/>
    </row>
    <row r="39" spans="1:12" x14ac:dyDescent="0.25">
      <c r="A39" s="99"/>
      <c r="B39" s="99"/>
      <c r="C39" s="99"/>
      <c r="D39" s="99"/>
      <c r="E39" s="99" t="s">
        <v>218</v>
      </c>
      <c r="F39" s="99"/>
      <c r="G39" s="99"/>
      <c r="H39" s="99"/>
      <c r="I39" s="99"/>
      <c r="J39" s="99"/>
      <c r="K39" s="99"/>
      <c r="L39" s="99"/>
    </row>
    <row r="40" spans="1:12" x14ac:dyDescent="0.25">
      <c r="A40" s="99"/>
      <c r="B40" s="99"/>
      <c r="C40" s="99"/>
      <c r="D40" s="99"/>
      <c r="E40" s="99"/>
      <c r="F40" s="99"/>
      <c r="G40" s="99"/>
      <c r="H40" s="99"/>
      <c r="I40" s="99"/>
      <c r="J40" s="99"/>
      <c r="K40" s="99"/>
      <c r="L40" s="99"/>
    </row>
    <row r="41" spans="1:12" x14ac:dyDescent="0.25">
      <c r="A41" s="99"/>
      <c r="B41" s="99"/>
      <c r="C41" s="99"/>
      <c r="D41" s="99"/>
      <c r="E41" s="64" t="s">
        <v>226</v>
      </c>
      <c r="F41" s="99"/>
      <c r="G41" s="99"/>
      <c r="H41" s="99"/>
      <c r="I41" s="99"/>
      <c r="J41" s="99"/>
      <c r="K41" s="99"/>
      <c r="L41" s="99"/>
    </row>
    <row r="42" spans="1:12" x14ac:dyDescent="0.25">
      <c r="A42" s="99"/>
      <c r="B42" s="99"/>
      <c r="C42" s="99" t="s">
        <v>218</v>
      </c>
      <c r="D42" s="99"/>
      <c r="E42" s="99"/>
      <c r="F42" s="99"/>
      <c r="G42" s="99"/>
      <c r="H42" s="99"/>
      <c r="I42" s="99"/>
      <c r="J42" s="99"/>
      <c r="K42" s="99"/>
      <c r="L42" s="99"/>
    </row>
    <row r="43" spans="1:12" x14ac:dyDescent="0.25">
      <c r="A43" s="99"/>
      <c r="B43" s="99"/>
      <c r="C43" s="99"/>
      <c r="D43" s="99"/>
      <c r="E43" s="99"/>
      <c r="F43" s="99"/>
      <c r="G43" s="99"/>
      <c r="H43" s="99"/>
      <c r="I43" s="99"/>
      <c r="J43" s="99"/>
      <c r="K43" s="99"/>
      <c r="L43" s="99"/>
    </row>
  </sheetData>
  <mergeCells count="11">
    <mergeCell ref="C9:F9"/>
    <mergeCell ref="G9:I9"/>
    <mergeCell ref="C10:D10"/>
    <mergeCell ref="E10:F10"/>
    <mergeCell ref="G10:H10"/>
    <mergeCell ref="C16:D16"/>
    <mergeCell ref="E11:F11"/>
    <mergeCell ref="G11:H11"/>
    <mergeCell ref="C12:D12"/>
    <mergeCell ref="E15:F15"/>
    <mergeCell ref="G15:H15"/>
  </mergeCell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Component List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Bill Smith</dc:creator>
  <cp:keywords/>
  <dc:description/>
  <cp:lastModifiedBy>Bill Smith</cp:lastModifiedBy>
  <cp:revision/>
  <dcterms:created xsi:type="dcterms:W3CDTF">2020-09-22T02:24:58Z</dcterms:created>
  <dcterms:modified xsi:type="dcterms:W3CDTF">2022-11-22T00:02:36Z</dcterms:modified>
  <cp:category/>
  <cp:contentStatus/>
</cp:coreProperties>
</file>